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1"/>
  </bookViews>
  <sheets>
    <sheet name="biatlons" sheetId="1" r:id="rId1"/>
    <sheet name="stafetes" sheetId="2" r:id="rId2"/>
  </sheets>
  <definedNames/>
  <calcPr fullCalcOnLoad="1"/>
</workbook>
</file>

<file path=xl/sharedStrings.xml><?xml version="1.0" encoding="utf-8"?>
<sst xmlns="http://schemas.openxmlformats.org/spreadsheetml/2006/main" count="256" uniqueCount="173">
  <si>
    <t xml:space="preserve">                    </t>
  </si>
  <si>
    <t>Nr.</t>
  </si>
  <si>
    <t>Vārds, uzvārds</t>
  </si>
  <si>
    <t>Dz.g.</t>
  </si>
  <si>
    <t>Mežsaimniecība</t>
  </si>
  <si>
    <t>p.k.</t>
  </si>
  <si>
    <t>(komanda)</t>
  </si>
  <si>
    <t>Jānis DUDELIS</t>
  </si>
  <si>
    <t>Ivars FĒRMANIS</t>
  </si>
  <si>
    <t>Aigars DUDELIS</t>
  </si>
  <si>
    <t>Aiga DUDELE</t>
  </si>
  <si>
    <t>Mārtiņš GAIGALS</t>
  </si>
  <si>
    <t>Jānis ENCE</t>
  </si>
  <si>
    <t>Rūta ZEPA</t>
  </si>
  <si>
    <t>Andris DZALBS</t>
  </si>
  <si>
    <t>Gunārs AVOTIŅŠ</t>
  </si>
  <si>
    <t>Latvijas finieris</t>
  </si>
  <si>
    <t>Indulis ASARĪTIS</t>
  </si>
  <si>
    <t>Inese ZVIRGZDIŅA</t>
  </si>
  <si>
    <t>Ainārs GRĪNVALDS</t>
  </si>
  <si>
    <t xml:space="preserve">    Austrumvidzemes  mežsaimniecības  balvu  izcīņa  biatlonā </t>
  </si>
  <si>
    <t>Starta</t>
  </si>
  <si>
    <t xml:space="preserve">Sodi </t>
  </si>
  <si>
    <t>Soda</t>
  </si>
  <si>
    <t>Finiša</t>
  </si>
  <si>
    <t>Rezultāts</t>
  </si>
  <si>
    <t>Vieta</t>
  </si>
  <si>
    <t>laiks</t>
  </si>
  <si>
    <t>šaut.</t>
  </si>
  <si>
    <t>5km</t>
  </si>
  <si>
    <t>10km</t>
  </si>
  <si>
    <t>FINIŠA   PROTOKOLS</t>
  </si>
  <si>
    <t>Rezultārs</t>
  </si>
  <si>
    <t>distancē</t>
  </si>
  <si>
    <t>"+"</t>
  </si>
  <si>
    <t>St.</t>
  </si>
  <si>
    <t>Alūksne-Mežinieki</t>
  </si>
  <si>
    <t>Ķērpīši</t>
  </si>
  <si>
    <t>Austrumvidzeme</t>
  </si>
  <si>
    <t>Viktorija SAVĻAKA</t>
  </si>
  <si>
    <t>Līga BERKOLDE</t>
  </si>
  <si>
    <t>Aivars BERKOLDS</t>
  </si>
  <si>
    <t>Guntis BALODIS</t>
  </si>
  <si>
    <t>Jānis GRĪSLIS</t>
  </si>
  <si>
    <t>Gunta DUDELE</t>
  </si>
  <si>
    <t>Vilmārs KATKOVSKIS</t>
  </si>
  <si>
    <t>Aigars ALKSNIS</t>
  </si>
  <si>
    <t>Una NEIMANE</t>
  </si>
  <si>
    <t>Anda VILCIŅA</t>
  </si>
  <si>
    <t>Jānis CINĪTIS</t>
  </si>
  <si>
    <t>Mārtiņš GŪTMANIS</t>
  </si>
  <si>
    <t xml:space="preserve">5km </t>
  </si>
  <si>
    <t>Dal.</t>
  </si>
  <si>
    <t>Komanda</t>
  </si>
  <si>
    <t>Starts</t>
  </si>
  <si>
    <t>Finišs</t>
  </si>
  <si>
    <t>Komandas</t>
  </si>
  <si>
    <t xml:space="preserve"> etapā</t>
  </si>
  <si>
    <t>rezultāts</t>
  </si>
  <si>
    <t>Diff.</t>
  </si>
  <si>
    <t>Alvis GREIDIŅŠ</t>
  </si>
  <si>
    <t>16.02.2008.</t>
  </si>
  <si>
    <t>V - 16  (1992.g.un jaunāki)</t>
  </si>
  <si>
    <t>D - 20 (1969 - 1991)</t>
  </si>
  <si>
    <t>V - 20  (1969 - 1991)</t>
  </si>
  <si>
    <t>V - 40 (1959 - 1968)</t>
  </si>
  <si>
    <t>D - 40 (1959 - 1968)</t>
  </si>
  <si>
    <t>V - 50  (1949 - 1958)</t>
  </si>
  <si>
    <t>V - 60  (1948.g.un vecāki)</t>
  </si>
  <si>
    <t>Ziemas ķirši</t>
  </si>
  <si>
    <t>Aigars ASARĪTIS</t>
  </si>
  <si>
    <t>Māris ČIVČIŠS</t>
  </si>
  <si>
    <t>Salvis ALVATERS</t>
  </si>
  <si>
    <t>Andrejs LĀCIS</t>
  </si>
  <si>
    <t>Jurģis DUDELIS</t>
  </si>
  <si>
    <t>Reinis LĀCIS</t>
  </si>
  <si>
    <t>Māris JURSONS</t>
  </si>
  <si>
    <t>Salvis BRASAVS</t>
  </si>
  <si>
    <t>Eibe-L</t>
  </si>
  <si>
    <t>Guntis DIŠLERS</t>
  </si>
  <si>
    <t>Agris MEILERTS</t>
  </si>
  <si>
    <t>Kristīne MEILERTE</t>
  </si>
  <si>
    <t>Latvijas Finieris</t>
  </si>
  <si>
    <t>Lāsma ĀBOLIŅA</t>
  </si>
  <si>
    <t>ind.</t>
  </si>
  <si>
    <t>Emīls DZALBS</t>
  </si>
  <si>
    <t>Dace ŽABINA</t>
  </si>
  <si>
    <t>Olafs JĀKABSONS</t>
  </si>
  <si>
    <t>Uldis OZOLS</t>
  </si>
  <si>
    <t xml:space="preserve">Rīgas meži </t>
  </si>
  <si>
    <t>Rīgas meži</t>
  </si>
  <si>
    <t>Nauris NEIMANIS</t>
  </si>
  <si>
    <t>15.02.2008.</t>
  </si>
  <si>
    <t>Jānis TETERIS</t>
  </si>
  <si>
    <t>MĀRIS ZUDRAKS</t>
  </si>
  <si>
    <t>Aivars GRĪNBERGS</t>
  </si>
  <si>
    <t>Inese GULBE</t>
  </si>
  <si>
    <t>Ieva MEIERE</t>
  </si>
  <si>
    <t>Ziemeļkurzeme</t>
  </si>
  <si>
    <t>Anna ORNIŅA</t>
  </si>
  <si>
    <t>Harijs MEIERS</t>
  </si>
  <si>
    <t>Jānis BRAUNS</t>
  </si>
  <si>
    <t>Imants ČAKLIS</t>
  </si>
  <si>
    <t>Ance DINSBERGA</t>
  </si>
  <si>
    <t>LŪŠI</t>
  </si>
  <si>
    <t>Aivars Berkolds</t>
  </si>
  <si>
    <t>Gunta Dudele</t>
  </si>
  <si>
    <t>Uldis Ozols</t>
  </si>
  <si>
    <t>MALĒNIEŠI</t>
  </si>
  <si>
    <t>Līga Berkolde</t>
  </si>
  <si>
    <t>Reinis Lācis</t>
  </si>
  <si>
    <t>Salvis Alvaters</t>
  </si>
  <si>
    <t>VILKI</t>
  </si>
  <si>
    <t>Jānis Grīslis</t>
  </si>
  <si>
    <t>Guntis Balodis</t>
  </si>
  <si>
    <t>Mārtiņš Gūtmanis</t>
  </si>
  <si>
    <t>SUPERKLEPERI</t>
  </si>
  <si>
    <t>Viktorija Savļaka</t>
  </si>
  <si>
    <t>Aigars Asarītis</t>
  </si>
  <si>
    <t>Indulis Asarītis</t>
  </si>
  <si>
    <t>KURZEMNIEKI</t>
  </si>
  <si>
    <t>Nauris Neimanis</t>
  </si>
  <si>
    <t>Una Neimane</t>
  </si>
  <si>
    <t>Ivars Fērmanis</t>
  </si>
  <si>
    <t>Māris Jursons</t>
  </si>
  <si>
    <t>Anda Vilciņa</t>
  </si>
  <si>
    <t>Andrejs Lācis</t>
  </si>
  <si>
    <t>BEBRI</t>
  </si>
  <si>
    <t>Salvis Braslavs</t>
  </si>
  <si>
    <t>Ance Dinsberga</t>
  </si>
  <si>
    <t>Agris Meilerts</t>
  </si>
  <si>
    <t>ZAĶI</t>
  </si>
  <si>
    <t>STIRNAS</t>
  </si>
  <si>
    <t>Jānis Ontuzāns</t>
  </si>
  <si>
    <t>Jurģis Dudelis</t>
  </si>
  <si>
    <t>Vilmārs Katkovskis</t>
  </si>
  <si>
    <t>Olafs Jēkabsons</t>
  </si>
  <si>
    <t>Ainārs Grīnvalds</t>
  </si>
  <si>
    <t>Māris Čivčišs</t>
  </si>
  <si>
    <t>BUKI</t>
  </si>
  <si>
    <t>Aigars Dudelis</t>
  </si>
  <si>
    <t>Ieva Meiere</t>
  </si>
  <si>
    <t>Jānis Dudelis</t>
  </si>
  <si>
    <t>Inese Zvirgzdiņa</t>
  </si>
  <si>
    <t>Mārtiņš Gaigals</t>
  </si>
  <si>
    <t>Harijs Meiers</t>
  </si>
  <si>
    <t>ASARĪŠI</t>
  </si>
  <si>
    <t>Jānis Brauns</t>
  </si>
  <si>
    <t>VANAGI</t>
  </si>
  <si>
    <t>Aivars Grīnbergs</t>
  </si>
  <si>
    <t>Anna Orniņa</t>
  </si>
  <si>
    <t>ROŅI</t>
  </si>
  <si>
    <t>11*</t>
  </si>
  <si>
    <t>4*</t>
  </si>
  <si>
    <t>Ilze LŪKINA</t>
  </si>
  <si>
    <t>Jānis ONTUŽĀNS</t>
  </si>
  <si>
    <t>Dienvidkurzeme</t>
  </si>
  <si>
    <t>Rietumvidzeme</t>
  </si>
  <si>
    <t>Zemgale</t>
  </si>
  <si>
    <t>Dienvidlatgale</t>
  </si>
  <si>
    <t>Vidusdaugava</t>
  </si>
  <si>
    <t>Jānis KAIMIŅŠ</t>
  </si>
  <si>
    <t>Guntis LAIZĀNS</t>
  </si>
  <si>
    <t>Gulbene</t>
  </si>
  <si>
    <t>Ģirts VEINBERGS</t>
  </si>
  <si>
    <t>Uģis MITREVICS</t>
  </si>
  <si>
    <t>Siguldas dome</t>
  </si>
  <si>
    <t>nest.</t>
  </si>
  <si>
    <t>izst.</t>
  </si>
  <si>
    <t>Galvenais tiesnesis</t>
  </si>
  <si>
    <t>Vilnis Veļķeris</t>
  </si>
  <si>
    <t>Galvenā sekretāre</t>
  </si>
  <si>
    <t>Iveta Veļķere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</si>
</sst>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2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2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1" fontId="1" fillId="0" borderId="3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 applyProtection="1">
      <alignment horizontal="center" wrapText="1"/>
      <protection locked="0"/>
    </xf>
    <xf numFmtId="0" fontId="10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21" fontId="6" fillId="0" borderId="5" xfId="0" applyNumberFormat="1" applyFont="1" applyBorder="1" applyAlignment="1">
      <alignment horizontal="center"/>
    </xf>
    <xf numFmtId="21" fontId="6" fillId="0" borderId="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1" fontId="6" fillId="0" borderId="1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1" fontId="6" fillId="0" borderId="3" xfId="0" applyNumberFormat="1" applyFont="1" applyBorder="1" applyAlignment="1">
      <alignment horizontal="center"/>
    </xf>
    <xf numFmtId="21" fontId="6" fillId="0" borderId="8" xfId="0" applyNumberFormat="1" applyFont="1" applyBorder="1" applyAlignment="1">
      <alignment horizontal="center"/>
    </xf>
    <xf numFmtId="21" fontId="8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21" fontId="1" fillId="4" borderId="2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1" fontId="1" fillId="4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21" fontId="1" fillId="0" borderId="5" xfId="0" applyNumberFormat="1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400050</xdr:colOff>
      <xdr:row>2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showGridLines="0" workbookViewId="0" topLeftCell="A1">
      <selection activeCell="C25" sqref="C25"/>
    </sheetView>
  </sheetViews>
  <sheetFormatPr defaultColWidth="9.140625" defaultRowHeight="12.75"/>
  <cols>
    <col min="1" max="1" width="3.00390625" style="1" customWidth="1"/>
    <col min="2" max="2" width="18.00390625" style="1" customWidth="1"/>
    <col min="3" max="3" width="4.7109375" style="1" customWidth="1"/>
    <col min="4" max="4" width="13.8515625" style="1" customWidth="1"/>
    <col min="5" max="5" width="3.57421875" style="78" customWidth="1"/>
    <col min="6" max="6" width="6.140625" style="5" customWidth="1"/>
    <col min="7" max="7" width="4.00390625" style="5" customWidth="1"/>
    <col min="8" max="8" width="8.28125" style="84" hidden="1" customWidth="1"/>
    <col min="9" max="9" width="8.28125" style="78" customWidth="1"/>
    <col min="10" max="10" width="8.140625" style="78" customWidth="1"/>
    <col min="11" max="11" width="8.140625" style="5" customWidth="1"/>
    <col min="12" max="12" width="8.57421875" style="12" customWidth="1"/>
    <col min="13" max="13" width="7.140625" style="15" customWidth="1"/>
    <col min="14" max="14" width="4.421875" style="5" customWidth="1"/>
    <col min="15" max="15" width="3.8515625" style="1" customWidth="1"/>
    <col min="16" max="16" width="9.140625" style="1" customWidth="1"/>
    <col min="17" max="16384" width="9.140625" style="15" customWidth="1"/>
  </cols>
  <sheetData>
    <row r="1" spans="2:14" ht="20.25">
      <c r="B1" s="115" t="s">
        <v>20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9.5" thickBot="1">
      <c r="A2" s="2" t="s">
        <v>0</v>
      </c>
      <c r="B2" s="71" t="s">
        <v>61</v>
      </c>
      <c r="C2" s="2"/>
      <c r="D2" s="2"/>
      <c r="E2" s="103"/>
      <c r="F2" s="7"/>
      <c r="G2" s="26"/>
      <c r="H2" s="81"/>
      <c r="I2" s="75"/>
      <c r="J2" s="75"/>
      <c r="K2" s="26"/>
      <c r="L2" s="27" t="s">
        <v>36</v>
      </c>
      <c r="M2" s="28"/>
      <c r="N2" s="26"/>
    </row>
    <row r="3" spans="1:14" ht="21" thickTop="1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20" customFormat="1" ht="12">
      <c r="A4" s="17" t="s">
        <v>1</v>
      </c>
      <c r="B4" s="18" t="s">
        <v>2</v>
      </c>
      <c r="C4" s="19" t="s">
        <v>3</v>
      </c>
      <c r="D4" s="18" t="s">
        <v>4</v>
      </c>
      <c r="E4" s="104" t="s">
        <v>35</v>
      </c>
      <c r="F4" s="17" t="s">
        <v>21</v>
      </c>
      <c r="G4" s="18" t="s">
        <v>22</v>
      </c>
      <c r="H4" s="18" t="s">
        <v>22</v>
      </c>
      <c r="I4" s="18" t="s">
        <v>23</v>
      </c>
      <c r="J4" s="113" t="s">
        <v>24</v>
      </c>
      <c r="K4" s="17" t="s">
        <v>32</v>
      </c>
      <c r="L4" s="17"/>
      <c r="M4" s="18"/>
      <c r="N4" s="18"/>
      <c r="O4" s="38"/>
      <c r="P4" s="38"/>
    </row>
    <row r="5" spans="1:16" s="20" customFormat="1" ht="12" customHeight="1">
      <c r="A5" s="21" t="s">
        <v>5</v>
      </c>
      <c r="B5" s="22"/>
      <c r="C5" s="23"/>
      <c r="D5" s="22" t="s">
        <v>6</v>
      </c>
      <c r="E5" s="105" t="s">
        <v>1</v>
      </c>
      <c r="F5" s="21" t="s">
        <v>27</v>
      </c>
      <c r="G5" s="24" t="s">
        <v>28</v>
      </c>
      <c r="H5" s="24" t="s">
        <v>28</v>
      </c>
      <c r="I5" s="24" t="s">
        <v>27</v>
      </c>
      <c r="J5" s="114" t="s">
        <v>27</v>
      </c>
      <c r="K5" s="25" t="s">
        <v>33</v>
      </c>
      <c r="L5" s="25" t="s">
        <v>25</v>
      </c>
      <c r="M5" s="25" t="s">
        <v>34</v>
      </c>
      <c r="N5" s="25" t="s">
        <v>26</v>
      </c>
      <c r="O5" s="38"/>
      <c r="P5" s="38"/>
    </row>
    <row r="6" spans="1:13" ht="18.75">
      <c r="A6" s="6"/>
      <c r="B6" s="39" t="s">
        <v>62</v>
      </c>
      <c r="E6" s="106" t="s">
        <v>51</v>
      </c>
      <c r="F6" s="36"/>
      <c r="G6" s="30"/>
      <c r="H6" s="82"/>
      <c r="I6" s="76"/>
      <c r="J6" s="99"/>
      <c r="K6" s="8"/>
      <c r="L6" s="31"/>
      <c r="M6" s="29"/>
    </row>
    <row r="7" spans="1:14" ht="12.75">
      <c r="A7" s="3">
        <v>1</v>
      </c>
      <c r="B7" s="87" t="s">
        <v>91</v>
      </c>
      <c r="C7" s="88">
        <v>1992</v>
      </c>
      <c r="D7" s="88" t="s">
        <v>90</v>
      </c>
      <c r="E7" s="95">
        <v>11</v>
      </c>
      <c r="F7" s="9">
        <v>0.0006944444444444445</v>
      </c>
      <c r="G7" s="3"/>
      <c r="H7" s="83"/>
      <c r="I7" s="77">
        <f>G7*H7</f>
        <v>0</v>
      </c>
      <c r="J7" s="77">
        <v>0.012418981481481482</v>
      </c>
      <c r="K7" s="9">
        <f>J7-F7</f>
        <v>0.011724537037037039</v>
      </c>
      <c r="L7" s="13">
        <f>I7+K7</f>
        <v>0.011724537037037039</v>
      </c>
      <c r="M7" s="9"/>
      <c r="N7" s="73">
        <v>1</v>
      </c>
    </row>
    <row r="8" spans="1:14" ht="12.75">
      <c r="A8" s="37">
        <v>2</v>
      </c>
      <c r="B8" s="87" t="s">
        <v>75</v>
      </c>
      <c r="C8" s="88">
        <v>1993</v>
      </c>
      <c r="D8" s="88" t="s">
        <v>38</v>
      </c>
      <c r="E8" s="95">
        <v>14</v>
      </c>
      <c r="F8" s="9">
        <v>0.00277777777777777</v>
      </c>
      <c r="G8" s="3"/>
      <c r="H8" s="83"/>
      <c r="I8" s="77">
        <f>G8*H8</f>
        <v>0</v>
      </c>
      <c r="J8" s="77">
        <v>0.017881944444444443</v>
      </c>
      <c r="K8" s="9">
        <f>J8-F8</f>
        <v>0.015104166666666674</v>
      </c>
      <c r="L8" s="13">
        <f>I8+K8</f>
        <v>0.015104166666666674</v>
      </c>
      <c r="M8" s="16">
        <f>L8-L7</f>
        <v>0.003379629629629635</v>
      </c>
      <c r="N8" s="73">
        <v>2</v>
      </c>
    </row>
    <row r="9" spans="1:14" ht="12.75">
      <c r="A9" s="3">
        <v>3</v>
      </c>
      <c r="B9" s="87" t="s">
        <v>74</v>
      </c>
      <c r="C9" s="88">
        <v>1998</v>
      </c>
      <c r="D9" s="88" t="s">
        <v>38</v>
      </c>
      <c r="E9" s="95">
        <v>12</v>
      </c>
      <c r="F9" s="9">
        <v>0.001388888888888889</v>
      </c>
      <c r="G9" s="3"/>
      <c r="H9" s="83"/>
      <c r="I9" s="77">
        <f>G9*H9</f>
        <v>0</v>
      </c>
      <c r="J9" s="77">
        <v>0.021597222222222223</v>
      </c>
      <c r="K9" s="9">
        <f>J9-F9</f>
        <v>0.020208333333333335</v>
      </c>
      <c r="L9" s="13">
        <f>I9+K9</f>
        <v>0.020208333333333335</v>
      </c>
      <c r="M9" s="16">
        <f>L9-L7</f>
        <v>0.008483796296296297</v>
      </c>
      <c r="N9" s="73">
        <v>3</v>
      </c>
    </row>
    <row r="10" spans="1:14" ht="12.75">
      <c r="A10" s="37">
        <v>4</v>
      </c>
      <c r="B10" s="87" t="s">
        <v>85</v>
      </c>
      <c r="C10" s="88">
        <v>1995</v>
      </c>
      <c r="D10" s="88" t="s">
        <v>37</v>
      </c>
      <c r="E10" s="95">
        <v>13</v>
      </c>
      <c r="F10" s="9">
        <v>0.00208333333333333</v>
      </c>
      <c r="G10" s="3"/>
      <c r="H10" s="83"/>
      <c r="I10" s="77">
        <f>G10*H10</f>
        <v>0</v>
      </c>
      <c r="J10" s="77" t="s">
        <v>167</v>
      </c>
      <c r="K10" s="9" t="s">
        <v>167</v>
      </c>
      <c r="L10" s="13" t="s">
        <v>167</v>
      </c>
      <c r="M10" s="16"/>
      <c r="N10" s="88"/>
    </row>
    <row r="11" ht="7.5" customHeight="1"/>
    <row r="12" spans="2:13" ht="18.75">
      <c r="B12" s="39" t="s">
        <v>63</v>
      </c>
      <c r="C12" s="6"/>
      <c r="D12" s="6"/>
      <c r="E12" s="107" t="s">
        <v>29</v>
      </c>
      <c r="F12" s="8"/>
      <c r="G12" s="6"/>
      <c r="H12" s="85"/>
      <c r="I12" s="79"/>
      <c r="J12" s="99"/>
      <c r="K12" s="8"/>
      <c r="L12" s="34"/>
      <c r="M12" s="29"/>
    </row>
    <row r="13" spans="1:14" ht="12.75">
      <c r="A13" s="3">
        <v>1</v>
      </c>
      <c r="B13" s="87" t="s">
        <v>39</v>
      </c>
      <c r="C13" s="88">
        <v>1991</v>
      </c>
      <c r="D13" s="88" t="s">
        <v>38</v>
      </c>
      <c r="E13" s="95">
        <v>25</v>
      </c>
      <c r="F13" s="9">
        <v>0.0104166666666667</v>
      </c>
      <c r="G13" s="3">
        <v>2</v>
      </c>
      <c r="H13" s="83">
        <v>0.000520833333333331</v>
      </c>
      <c r="I13" s="77">
        <f aca="true" t="shared" si="0" ref="I13:I24">G13*H13</f>
        <v>0.001041666666666662</v>
      </c>
      <c r="J13" s="100">
        <v>0.023923611111111114</v>
      </c>
      <c r="K13" s="9">
        <f aca="true" t="shared" si="1" ref="K13:K22">J13-F13</f>
        <v>0.013506944444444413</v>
      </c>
      <c r="L13" s="13">
        <f aca="true" t="shared" si="2" ref="L13:L22">I13+K13</f>
        <v>0.014548611111111075</v>
      </c>
      <c r="M13" s="9"/>
      <c r="N13" s="73">
        <v>1</v>
      </c>
    </row>
    <row r="14" spans="1:14" ht="12.75">
      <c r="A14" s="3">
        <v>2</v>
      </c>
      <c r="B14" s="87" t="s">
        <v>40</v>
      </c>
      <c r="C14" s="88">
        <v>1978</v>
      </c>
      <c r="D14" s="88" t="s">
        <v>38</v>
      </c>
      <c r="E14" s="95">
        <v>19</v>
      </c>
      <c r="F14" s="9">
        <v>0.00625</v>
      </c>
      <c r="G14" s="3">
        <v>1</v>
      </c>
      <c r="H14" s="83">
        <v>0.000520833333333333</v>
      </c>
      <c r="I14" s="77">
        <f t="shared" si="0"/>
        <v>0.000520833333333333</v>
      </c>
      <c r="J14" s="100">
        <v>0.021666666666666667</v>
      </c>
      <c r="K14" s="9">
        <f t="shared" si="1"/>
        <v>0.015416666666666667</v>
      </c>
      <c r="L14" s="13">
        <f t="shared" si="2"/>
        <v>0.0159375</v>
      </c>
      <c r="M14" s="16">
        <f>L14-L13</f>
        <v>0.0013888888888889256</v>
      </c>
      <c r="N14" s="73">
        <v>2</v>
      </c>
    </row>
    <row r="15" spans="1:14" ht="12.75">
      <c r="A15" s="3">
        <v>3</v>
      </c>
      <c r="B15" s="87" t="s">
        <v>10</v>
      </c>
      <c r="C15" s="88">
        <v>1987</v>
      </c>
      <c r="D15" s="88" t="s">
        <v>38</v>
      </c>
      <c r="E15" s="95">
        <v>22</v>
      </c>
      <c r="F15" s="9">
        <v>0.00833333333333333</v>
      </c>
      <c r="G15" s="3">
        <v>5</v>
      </c>
      <c r="H15" s="83">
        <v>0.000520833333333332</v>
      </c>
      <c r="I15" s="77">
        <f t="shared" si="0"/>
        <v>0.00260416666666666</v>
      </c>
      <c r="J15" s="100">
        <v>0.02614583333333333</v>
      </c>
      <c r="K15" s="9">
        <f t="shared" si="1"/>
        <v>0.017812500000000002</v>
      </c>
      <c r="L15" s="13">
        <f t="shared" si="2"/>
        <v>0.020416666666666663</v>
      </c>
      <c r="M15" s="16">
        <f>L15-L13</f>
        <v>0.005868055555555588</v>
      </c>
      <c r="N15" s="73">
        <v>3</v>
      </c>
    </row>
    <row r="16" spans="1:14" ht="12.75">
      <c r="A16" s="3">
        <v>4</v>
      </c>
      <c r="B16" s="87" t="s">
        <v>97</v>
      </c>
      <c r="C16" s="3">
        <v>1976</v>
      </c>
      <c r="D16" s="3" t="s">
        <v>98</v>
      </c>
      <c r="E16" s="95">
        <v>26</v>
      </c>
      <c r="F16" s="9">
        <v>0.0111111111111111</v>
      </c>
      <c r="G16" s="3">
        <v>1</v>
      </c>
      <c r="H16" s="83">
        <v>0.00052083333333333</v>
      </c>
      <c r="I16" s="77">
        <f t="shared" si="0"/>
        <v>0.00052083333333333</v>
      </c>
      <c r="J16" s="100">
        <v>0.03347222222222222</v>
      </c>
      <c r="K16" s="9">
        <f t="shared" si="1"/>
        <v>0.022361111111111123</v>
      </c>
      <c r="L16" s="13">
        <f t="shared" si="2"/>
        <v>0.022881944444444455</v>
      </c>
      <c r="M16" s="16">
        <f>L16-L13</f>
        <v>0.00833333333333338</v>
      </c>
      <c r="N16" s="88">
        <v>4</v>
      </c>
    </row>
    <row r="17" spans="1:14" ht="12.75">
      <c r="A17" s="3">
        <v>5</v>
      </c>
      <c r="B17" s="87" t="s">
        <v>47</v>
      </c>
      <c r="C17" s="88">
        <v>1969</v>
      </c>
      <c r="D17" s="88" t="s">
        <v>89</v>
      </c>
      <c r="E17" s="95">
        <v>15</v>
      </c>
      <c r="F17" s="9">
        <v>0.003472222222222222</v>
      </c>
      <c r="G17" s="3">
        <v>5</v>
      </c>
      <c r="H17" s="83">
        <v>0.0005208333333333333</v>
      </c>
      <c r="I17" s="77">
        <f t="shared" si="0"/>
        <v>0.0026041666666666665</v>
      </c>
      <c r="J17" s="100">
        <v>0.024016203703703706</v>
      </c>
      <c r="K17" s="9">
        <f t="shared" si="1"/>
        <v>0.020543981481481483</v>
      </c>
      <c r="L17" s="13">
        <f t="shared" si="2"/>
        <v>0.02314814814814815</v>
      </c>
      <c r="M17" s="16">
        <f>L17-L13</f>
        <v>0.008599537037037076</v>
      </c>
      <c r="N17" s="88">
        <v>5</v>
      </c>
    </row>
    <row r="18" spans="1:14" ht="12.75">
      <c r="A18" s="3">
        <v>6</v>
      </c>
      <c r="B18" s="87" t="s">
        <v>48</v>
      </c>
      <c r="C18" s="88">
        <v>1969</v>
      </c>
      <c r="D18" s="88" t="s">
        <v>89</v>
      </c>
      <c r="E18" s="95">
        <v>27</v>
      </c>
      <c r="F18" s="9">
        <v>0.0118055555555556</v>
      </c>
      <c r="G18" s="3">
        <v>5</v>
      </c>
      <c r="H18" s="83">
        <v>0.00052083333333333</v>
      </c>
      <c r="I18" s="77">
        <f t="shared" si="0"/>
        <v>0.0026041666666666496</v>
      </c>
      <c r="J18" s="100">
        <v>0.0324537037037037</v>
      </c>
      <c r="K18" s="9">
        <f t="shared" si="1"/>
        <v>0.0206481481481481</v>
      </c>
      <c r="L18" s="13">
        <f t="shared" si="2"/>
        <v>0.02325231481481475</v>
      </c>
      <c r="M18" s="16">
        <f>L18-L13</f>
        <v>0.008703703703703675</v>
      </c>
      <c r="N18" s="88">
        <v>6</v>
      </c>
    </row>
    <row r="19" spans="1:14" ht="12.75">
      <c r="A19" s="3">
        <v>7</v>
      </c>
      <c r="B19" s="87" t="s">
        <v>99</v>
      </c>
      <c r="C19" s="88">
        <v>1981</v>
      </c>
      <c r="D19" s="88" t="s">
        <v>98</v>
      </c>
      <c r="E19" s="95">
        <v>20</v>
      </c>
      <c r="F19" s="9">
        <v>0.00694444444444444</v>
      </c>
      <c r="G19" s="3">
        <v>2</v>
      </c>
      <c r="H19" s="83">
        <v>0.000520833333333332</v>
      </c>
      <c r="I19" s="77">
        <f t="shared" si="0"/>
        <v>0.001041666666666664</v>
      </c>
      <c r="J19" s="77">
        <v>0.029409722222222223</v>
      </c>
      <c r="K19" s="9">
        <f t="shared" si="1"/>
        <v>0.022465277777777782</v>
      </c>
      <c r="L19" s="13">
        <f t="shared" si="2"/>
        <v>0.023506944444444445</v>
      </c>
      <c r="M19" s="16">
        <f>L19-L13</f>
        <v>0.00895833333333337</v>
      </c>
      <c r="N19" s="88">
        <v>7</v>
      </c>
    </row>
    <row r="20" spans="1:14" ht="12.75">
      <c r="A20" s="3">
        <v>8</v>
      </c>
      <c r="B20" s="87" t="s">
        <v>103</v>
      </c>
      <c r="C20" s="88">
        <v>1981</v>
      </c>
      <c r="D20" s="88" t="s">
        <v>98</v>
      </c>
      <c r="E20" s="95">
        <v>16</v>
      </c>
      <c r="F20" s="9">
        <v>0.004166666666666667</v>
      </c>
      <c r="G20" s="3">
        <v>5</v>
      </c>
      <c r="H20" s="83">
        <v>0.000520833333333334</v>
      </c>
      <c r="I20" s="77">
        <f t="shared" si="0"/>
        <v>0.00260416666666667</v>
      </c>
      <c r="J20" s="100">
        <v>0.02511574074074074</v>
      </c>
      <c r="K20" s="9">
        <f t="shared" si="1"/>
        <v>0.020949074074074075</v>
      </c>
      <c r="L20" s="13">
        <f t="shared" si="2"/>
        <v>0.023553240740740746</v>
      </c>
      <c r="M20" s="16">
        <f>L20-L13</f>
        <v>0.009004629629629671</v>
      </c>
      <c r="N20" s="88">
        <v>8</v>
      </c>
    </row>
    <row r="21" spans="1:14" ht="12.75">
      <c r="A21" s="3">
        <v>9</v>
      </c>
      <c r="B21" s="87" t="s">
        <v>96</v>
      </c>
      <c r="C21" s="3">
        <v>1977</v>
      </c>
      <c r="D21" s="3" t="s">
        <v>38</v>
      </c>
      <c r="E21" s="95">
        <v>17</v>
      </c>
      <c r="F21" s="9">
        <v>0.00486111111111111</v>
      </c>
      <c r="G21" s="3">
        <v>5</v>
      </c>
      <c r="H21" s="83">
        <v>0.0005208333333333333</v>
      </c>
      <c r="I21" s="77">
        <f t="shared" si="0"/>
        <v>0.0026041666666666665</v>
      </c>
      <c r="J21" s="77">
        <v>0.03002314814814815</v>
      </c>
      <c r="K21" s="9">
        <f t="shared" si="1"/>
        <v>0.02516203703703704</v>
      </c>
      <c r="L21" s="13">
        <f t="shared" si="2"/>
        <v>0.027766203703703706</v>
      </c>
      <c r="M21" s="16">
        <f>L21-L13</f>
        <v>0.013217592592592631</v>
      </c>
      <c r="N21" s="88">
        <v>9</v>
      </c>
    </row>
    <row r="22" spans="1:14" ht="12.75">
      <c r="A22" s="3">
        <v>10</v>
      </c>
      <c r="B22" s="87" t="s">
        <v>86</v>
      </c>
      <c r="C22" s="88">
        <v>1977</v>
      </c>
      <c r="D22" s="88" t="s">
        <v>156</v>
      </c>
      <c r="E22" s="95">
        <v>18</v>
      </c>
      <c r="F22" s="9">
        <v>0.00555555555555555</v>
      </c>
      <c r="G22" s="3">
        <v>3</v>
      </c>
      <c r="H22" s="83">
        <v>0.000520833333333333</v>
      </c>
      <c r="I22" s="77">
        <f t="shared" si="0"/>
        <v>0.001562499999999999</v>
      </c>
      <c r="J22" s="77">
        <v>0.03474537037037037</v>
      </c>
      <c r="K22" s="9">
        <f t="shared" si="1"/>
        <v>0.02918981481481482</v>
      </c>
      <c r="L22" s="13">
        <f t="shared" si="2"/>
        <v>0.03075231481481482</v>
      </c>
      <c r="M22" s="16">
        <f>L22-L13</f>
        <v>0.016203703703703744</v>
      </c>
      <c r="N22" s="88">
        <v>10</v>
      </c>
    </row>
    <row r="23" spans="1:14" ht="12.75">
      <c r="A23" s="3">
        <v>11</v>
      </c>
      <c r="B23" s="87" t="s">
        <v>81</v>
      </c>
      <c r="C23" s="88">
        <v>1972</v>
      </c>
      <c r="D23" s="88" t="s">
        <v>82</v>
      </c>
      <c r="E23" s="95">
        <v>21</v>
      </c>
      <c r="F23" s="9">
        <v>0.00763888888888889</v>
      </c>
      <c r="G23" s="3"/>
      <c r="H23" s="83">
        <v>0.000520833333333332</v>
      </c>
      <c r="I23" s="77">
        <f t="shared" si="0"/>
        <v>0</v>
      </c>
      <c r="J23" s="77" t="s">
        <v>167</v>
      </c>
      <c r="K23" s="9" t="s">
        <v>167</v>
      </c>
      <c r="L23" s="13" t="s">
        <v>167</v>
      </c>
      <c r="M23" s="16"/>
      <c r="N23" s="88"/>
    </row>
    <row r="24" spans="1:14" ht="12.75">
      <c r="A24" s="3">
        <v>12</v>
      </c>
      <c r="B24" s="87" t="s">
        <v>83</v>
      </c>
      <c r="C24" s="88">
        <v>1970</v>
      </c>
      <c r="D24" s="88" t="s">
        <v>84</v>
      </c>
      <c r="E24" s="95">
        <v>24</v>
      </c>
      <c r="F24" s="9">
        <v>0.00972222222222222</v>
      </c>
      <c r="G24" s="3"/>
      <c r="H24" s="83">
        <v>0.000520833333333331</v>
      </c>
      <c r="I24" s="77">
        <f t="shared" si="0"/>
        <v>0</v>
      </c>
      <c r="J24" s="77" t="s">
        <v>167</v>
      </c>
      <c r="K24" s="9" t="s">
        <v>167</v>
      </c>
      <c r="L24" s="13" t="s">
        <v>167</v>
      </c>
      <c r="M24" s="16"/>
      <c r="N24" s="88"/>
    </row>
    <row r="25" spans="1:14" ht="12.75">
      <c r="A25" s="6"/>
      <c r="B25" s="91"/>
      <c r="C25" s="92"/>
      <c r="D25" s="92"/>
      <c r="E25" s="79"/>
      <c r="F25" s="10"/>
      <c r="G25" s="6"/>
      <c r="H25" s="93"/>
      <c r="I25" s="94"/>
      <c r="J25" s="94"/>
      <c r="K25" s="10"/>
      <c r="L25" s="14"/>
      <c r="M25" s="10"/>
      <c r="N25" s="6"/>
    </row>
    <row r="26" spans="2:10" ht="18.75">
      <c r="B26" s="39" t="s">
        <v>66</v>
      </c>
      <c r="C26" s="40"/>
      <c r="E26" s="107" t="s">
        <v>29</v>
      </c>
      <c r="F26" s="8"/>
      <c r="J26" s="101"/>
    </row>
    <row r="27" spans="1:14" ht="12.75">
      <c r="A27" s="3">
        <v>1</v>
      </c>
      <c r="B27" s="87" t="s">
        <v>18</v>
      </c>
      <c r="C27" s="88">
        <v>1967</v>
      </c>
      <c r="D27" s="88" t="s">
        <v>160</v>
      </c>
      <c r="E27" s="95">
        <v>29</v>
      </c>
      <c r="F27" s="9">
        <v>0.013194444444444444</v>
      </c>
      <c r="G27" s="3">
        <v>4</v>
      </c>
      <c r="H27" s="83">
        <v>0.0005208333333333333</v>
      </c>
      <c r="I27" s="77">
        <f>G27*H27</f>
        <v>0.0020833333333333333</v>
      </c>
      <c r="J27" s="100">
        <v>0.025983796296296297</v>
      </c>
      <c r="K27" s="9">
        <f>J27-F27</f>
        <v>0.012789351851851852</v>
      </c>
      <c r="L27" s="13">
        <f>I27+K27</f>
        <v>0.014872685185185185</v>
      </c>
      <c r="M27" s="9"/>
      <c r="N27" s="73">
        <v>1</v>
      </c>
    </row>
    <row r="28" spans="1:14" ht="12.75">
      <c r="A28" s="3">
        <v>2</v>
      </c>
      <c r="B28" s="87" t="s">
        <v>44</v>
      </c>
      <c r="C28" s="89">
        <v>1963</v>
      </c>
      <c r="D28" s="88" t="s">
        <v>38</v>
      </c>
      <c r="E28" s="95">
        <v>31</v>
      </c>
      <c r="F28" s="9">
        <v>0.0145833333333333</v>
      </c>
      <c r="G28" s="3">
        <v>4</v>
      </c>
      <c r="H28" s="83">
        <v>0.000520833333333333</v>
      </c>
      <c r="I28" s="77">
        <f>G28*H28</f>
        <v>0.002083333333333332</v>
      </c>
      <c r="J28" s="100">
        <v>0.03208333333333333</v>
      </c>
      <c r="K28" s="9">
        <f>J28-F28</f>
        <v>0.01750000000000003</v>
      </c>
      <c r="L28" s="13">
        <f>I28+K28</f>
        <v>0.019583333333333362</v>
      </c>
      <c r="M28" s="16">
        <f>L28-L27</f>
        <v>0.004710648148148177</v>
      </c>
      <c r="N28" s="73">
        <v>2</v>
      </c>
    </row>
    <row r="29" spans="1:14" ht="12.75">
      <c r="A29" s="3">
        <v>3</v>
      </c>
      <c r="B29" s="87" t="s">
        <v>154</v>
      </c>
      <c r="C29" s="88"/>
      <c r="D29" s="88" t="s">
        <v>90</v>
      </c>
      <c r="E29" s="95">
        <v>28</v>
      </c>
      <c r="F29" s="9">
        <v>0.0125</v>
      </c>
      <c r="G29" s="35">
        <v>4</v>
      </c>
      <c r="H29" s="83">
        <v>0.0005208333333333333</v>
      </c>
      <c r="I29" s="77">
        <f>G29*H29</f>
        <v>0.0020833333333333333</v>
      </c>
      <c r="J29" s="100">
        <v>0.034652777777777775</v>
      </c>
      <c r="K29" s="9">
        <f>J29-F29</f>
        <v>0.022152777777777775</v>
      </c>
      <c r="L29" s="13">
        <f>I29+K29</f>
        <v>0.024236111111111108</v>
      </c>
      <c r="M29" s="16">
        <f>L29-L27</f>
        <v>0.009363425925925923</v>
      </c>
      <c r="N29" s="98">
        <v>3</v>
      </c>
    </row>
    <row r="30" spans="1:14" ht="12.75">
      <c r="A30" s="3">
        <v>4</v>
      </c>
      <c r="B30" s="87" t="s">
        <v>13</v>
      </c>
      <c r="C30" s="88">
        <v>1960</v>
      </c>
      <c r="D30" s="88" t="s">
        <v>37</v>
      </c>
      <c r="E30" s="95">
        <v>32</v>
      </c>
      <c r="F30" s="9">
        <v>0.0152777777777778</v>
      </c>
      <c r="G30" s="3"/>
      <c r="H30" s="83">
        <v>0.000520833333333333</v>
      </c>
      <c r="I30" s="77">
        <f>G30*H30</f>
        <v>0</v>
      </c>
      <c r="J30" s="77" t="s">
        <v>167</v>
      </c>
      <c r="K30" s="9" t="s">
        <v>167</v>
      </c>
      <c r="L30" s="13" t="s">
        <v>167</v>
      </c>
      <c r="M30" s="16"/>
      <c r="N30" s="88"/>
    </row>
    <row r="31" spans="1:14" ht="12.75">
      <c r="A31" s="6"/>
      <c r="B31" s="91"/>
      <c r="C31" s="92"/>
      <c r="D31" s="92"/>
      <c r="E31" s="79"/>
      <c r="F31" s="10"/>
      <c r="G31" s="6"/>
      <c r="H31" s="93"/>
      <c r="I31" s="94"/>
      <c r="J31" s="94"/>
      <c r="K31" s="10"/>
      <c r="L31" s="14"/>
      <c r="M31" s="10"/>
      <c r="N31" s="6"/>
    </row>
    <row r="32" spans="1:13" ht="18.75">
      <c r="A32" s="6"/>
      <c r="B32" s="39" t="s">
        <v>68</v>
      </c>
      <c r="C32" s="5"/>
      <c r="E32" s="107" t="s">
        <v>29</v>
      </c>
      <c r="G32" s="30"/>
      <c r="H32" s="82"/>
      <c r="I32" s="76"/>
      <c r="J32" s="99"/>
      <c r="K32" s="8"/>
      <c r="L32" s="31"/>
      <c r="M32" s="29"/>
    </row>
    <row r="33" spans="1:14" ht="12.75">
      <c r="A33" s="3">
        <v>1</v>
      </c>
      <c r="B33" s="87" t="s">
        <v>161</v>
      </c>
      <c r="C33" s="88">
        <v>1948</v>
      </c>
      <c r="D33" s="88" t="s">
        <v>90</v>
      </c>
      <c r="E33" s="95">
        <v>34</v>
      </c>
      <c r="F33" s="9">
        <v>0.016666666666666666</v>
      </c>
      <c r="G33" s="3">
        <v>1</v>
      </c>
      <c r="H33" s="83">
        <v>0.0005208333333333333</v>
      </c>
      <c r="I33" s="77">
        <f>G33*H33</f>
        <v>0.0005208333333333333</v>
      </c>
      <c r="J33" s="77">
        <v>0.029421296296296296</v>
      </c>
      <c r="K33" s="9">
        <f>J33-F33</f>
        <v>0.01275462962962963</v>
      </c>
      <c r="L33" s="13">
        <f>I33+K33</f>
        <v>0.013275462962962963</v>
      </c>
      <c r="M33" s="9"/>
      <c r="N33" s="73">
        <v>1</v>
      </c>
    </row>
    <row r="34" spans="1:14" ht="12.75">
      <c r="A34" s="3">
        <v>2</v>
      </c>
      <c r="B34" s="87" t="s">
        <v>42</v>
      </c>
      <c r="C34" s="88">
        <v>1946</v>
      </c>
      <c r="D34" s="88" t="s">
        <v>38</v>
      </c>
      <c r="E34" s="95">
        <v>33</v>
      </c>
      <c r="F34" s="9">
        <v>0.015972222222222224</v>
      </c>
      <c r="G34" s="3">
        <v>4</v>
      </c>
      <c r="H34" s="83">
        <v>0.0005208333333333333</v>
      </c>
      <c r="I34" s="77">
        <f>G34*H34</f>
        <v>0.0020833333333333333</v>
      </c>
      <c r="J34" s="77">
        <v>0.03236111111111111</v>
      </c>
      <c r="K34" s="9">
        <f>J34-F34</f>
        <v>0.016388888888888887</v>
      </c>
      <c r="L34" s="13">
        <f>I34+K34</f>
        <v>0.01847222222222222</v>
      </c>
      <c r="M34" s="16">
        <f>L34-L33</f>
        <v>0.005196759259259257</v>
      </c>
      <c r="N34" s="73">
        <v>2</v>
      </c>
    </row>
    <row r="35" spans="1:14" ht="12.75">
      <c r="A35" s="6"/>
      <c r="B35" s="91"/>
      <c r="C35" s="92"/>
      <c r="D35" s="92"/>
      <c r="E35" s="79"/>
      <c r="F35" s="10"/>
      <c r="G35" s="6"/>
      <c r="H35" s="93"/>
      <c r="I35" s="94"/>
      <c r="J35" s="94"/>
      <c r="K35" s="10"/>
      <c r="L35" s="14"/>
      <c r="M35" s="10"/>
      <c r="N35" s="6"/>
    </row>
    <row r="36" spans="1:13" ht="18.75">
      <c r="A36" s="11"/>
      <c r="B36" s="39" t="s">
        <v>65</v>
      </c>
      <c r="C36" s="40"/>
      <c r="E36" s="107" t="s">
        <v>30</v>
      </c>
      <c r="J36" s="99"/>
      <c r="K36" s="8"/>
      <c r="L36" s="34"/>
      <c r="M36" s="29"/>
    </row>
    <row r="37" spans="1:14" ht="12.75">
      <c r="A37" s="3">
        <v>1</v>
      </c>
      <c r="B37" s="4" t="s">
        <v>165</v>
      </c>
      <c r="C37" s="3">
        <v>1967</v>
      </c>
      <c r="D37" s="3" t="s">
        <v>166</v>
      </c>
      <c r="E37" s="95">
        <v>36</v>
      </c>
      <c r="F37" s="9">
        <v>0.020833333333333332</v>
      </c>
      <c r="G37" s="3">
        <v>1</v>
      </c>
      <c r="H37" s="83">
        <v>0.0006944444444444445</v>
      </c>
      <c r="I37" s="77">
        <f aca="true" t="shared" si="3" ref="I37:I48">G37*H37</f>
        <v>0.0006944444444444445</v>
      </c>
      <c r="J37" s="100">
        <v>0.04252314814814815</v>
      </c>
      <c r="K37" s="9">
        <f aca="true" t="shared" si="4" ref="K37:K47">J37-F37</f>
        <v>0.021689814814814818</v>
      </c>
      <c r="L37" s="13">
        <f aca="true" t="shared" si="5" ref="L37:L47">I37+K37</f>
        <v>0.022384259259259263</v>
      </c>
      <c r="M37" s="9"/>
      <c r="N37" s="73">
        <v>1</v>
      </c>
    </row>
    <row r="38" spans="1:14" ht="12.75">
      <c r="A38" s="3">
        <v>2</v>
      </c>
      <c r="B38" s="87" t="s">
        <v>8</v>
      </c>
      <c r="C38" s="3">
        <v>1964</v>
      </c>
      <c r="D38" s="3" t="s">
        <v>38</v>
      </c>
      <c r="E38" s="95">
        <v>41</v>
      </c>
      <c r="F38" s="9">
        <v>0.0243055555555556</v>
      </c>
      <c r="G38" s="3">
        <v>1</v>
      </c>
      <c r="H38" s="83">
        <v>0.000694444444444444</v>
      </c>
      <c r="I38" s="77">
        <f t="shared" si="3"/>
        <v>0.000694444444444444</v>
      </c>
      <c r="J38" s="100">
        <v>0.04908564814814815</v>
      </c>
      <c r="K38" s="9">
        <f t="shared" si="4"/>
        <v>0.024780092592592548</v>
      </c>
      <c r="L38" s="13">
        <f t="shared" si="5"/>
        <v>0.025474537037036993</v>
      </c>
      <c r="M38" s="16">
        <f>L38-L37</f>
        <v>0.00309027777777773</v>
      </c>
      <c r="N38" s="73">
        <v>2</v>
      </c>
    </row>
    <row r="39" spans="1:14" ht="12.75">
      <c r="A39" s="3">
        <v>3</v>
      </c>
      <c r="B39" s="4" t="s">
        <v>155</v>
      </c>
      <c r="C39" s="3">
        <v>1967</v>
      </c>
      <c r="D39" s="3" t="s">
        <v>90</v>
      </c>
      <c r="E39" s="95">
        <v>37</v>
      </c>
      <c r="F39" s="9">
        <v>0.02152777777777778</v>
      </c>
      <c r="G39" s="3">
        <v>1</v>
      </c>
      <c r="H39" s="83">
        <v>0.0006944444444444445</v>
      </c>
      <c r="I39" s="77">
        <f t="shared" si="3"/>
        <v>0.0006944444444444445</v>
      </c>
      <c r="J39" s="100">
        <v>0.04835648148148148</v>
      </c>
      <c r="K39" s="9">
        <f t="shared" si="4"/>
        <v>0.0268287037037037</v>
      </c>
      <c r="L39" s="13">
        <f t="shared" si="5"/>
        <v>0.027523148148148144</v>
      </c>
      <c r="M39" s="16">
        <f>L39-L37</f>
        <v>0.00513888888888888</v>
      </c>
      <c r="N39" s="98">
        <v>3</v>
      </c>
    </row>
    <row r="40" spans="1:14" ht="12.75">
      <c r="A40" s="3">
        <v>4</v>
      </c>
      <c r="B40" s="4" t="s">
        <v>79</v>
      </c>
      <c r="C40" s="3">
        <v>1960</v>
      </c>
      <c r="D40" s="3" t="s">
        <v>158</v>
      </c>
      <c r="E40" s="95">
        <v>48</v>
      </c>
      <c r="F40" s="9">
        <v>0.0291666666666667</v>
      </c>
      <c r="G40" s="3">
        <v>4</v>
      </c>
      <c r="H40" s="83">
        <v>0.000694444444444444</v>
      </c>
      <c r="I40" s="77">
        <f t="shared" si="3"/>
        <v>0.002777777777777776</v>
      </c>
      <c r="J40" s="77">
        <v>0.055254629629629626</v>
      </c>
      <c r="K40" s="9">
        <f t="shared" si="4"/>
        <v>0.026087962962962927</v>
      </c>
      <c r="L40" s="13">
        <f t="shared" si="5"/>
        <v>0.028865740740740702</v>
      </c>
      <c r="M40" s="16">
        <f>L40-L37</f>
        <v>0.006481481481481439</v>
      </c>
      <c r="N40" s="3">
        <v>4</v>
      </c>
    </row>
    <row r="41" spans="1:14" ht="12.75">
      <c r="A41" s="3">
        <v>5</v>
      </c>
      <c r="B41" s="4" t="s">
        <v>73</v>
      </c>
      <c r="C41" s="4">
        <v>1959</v>
      </c>
      <c r="D41" s="3" t="s">
        <v>38</v>
      </c>
      <c r="E41" s="95">
        <v>44</v>
      </c>
      <c r="F41" s="9">
        <v>0.0263888888888889</v>
      </c>
      <c r="G41" s="3">
        <v>5</v>
      </c>
      <c r="H41" s="83">
        <v>0.000694444444444444</v>
      </c>
      <c r="I41" s="77">
        <f t="shared" si="3"/>
        <v>0.0034722222222222203</v>
      </c>
      <c r="J41" s="100">
        <v>0.052986111111111116</v>
      </c>
      <c r="K41" s="9">
        <f t="shared" si="4"/>
        <v>0.026597222222222217</v>
      </c>
      <c r="L41" s="13">
        <f t="shared" si="5"/>
        <v>0.030069444444444437</v>
      </c>
      <c r="M41" s="16">
        <f>L41-L37</f>
        <v>0.007685185185185173</v>
      </c>
      <c r="N41" s="3">
        <v>5</v>
      </c>
    </row>
    <row r="42" spans="1:14" ht="12.75">
      <c r="A42" s="3">
        <v>6</v>
      </c>
      <c r="B42" s="4" t="s">
        <v>43</v>
      </c>
      <c r="C42" s="3">
        <v>1960</v>
      </c>
      <c r="D42" s="3" t="s">
        <v>160</v>
      </c>
      <c r="E42" s="95">
        <v>39</v>
      </c>
      <c r="F42" s="9">
        <v>0.0229166666666667</v>
      </c>
      <c r="G42" s="3">
        <v>2</v>
      </c>
      <c r="H42" s="83">
        <v>0.000694444444444444</v>
      </c>
      <c r="I42" s="77">
        <f t="shared" si="3"/>
        <v>0.001388888888888888</v>
      </c>
      <c r="J42" s="100">
        <v>0.052905092592592594</v>
      </c>
      <c r="K42" s="9">
        <f t="shared" si="4"/>
        <v>0.029988425925925894</v>
      </c>
      <c r="L42" s="13">
        <f t="shared" si="5"/>
        <v>0.03137731481481478</v>
      </c>
      <c r="M42" s="16">
        <f>L42-L37</f>
        <v>0.008993055555555518</v>
      </c>
      <c r="N42" s="3">
        <v>6</v>
      </c>
    </row>
    <row r="43" spans="1:14" ht="12.75">
      <c r="A43" s="3">
        <v>7</v>
      </c>
      <c r="B43" s="4" t="s">
        <v>11</v>
      </c>
      <c r="C43" s="3">
        <v>1965</v>
      </c>
      <c r="D43" s="3" t="s">
        <v>37</v>
      </c>
      <c r="E43" s="95">
        <v>42</v>
      </c>
      <c r="F43" s="9">
        <v>0.025</v>
      </c>
      <c r="G43" s="3">
        <v>0</v>
      </c>
      <c r="H43" s="83">
        <v>0.000694444444444444</v>
      </c>
      <c r="I43" s="77">
        <f t="shared" si="3"/>
        <v>0</v>
      </c>
      <c r="J43" s="100">
        <v>0.0609837962962963</v>
      </c>
      <c r="K43" s="9">
        <f t="shared" si="4"/>
        <v>0.0359837962962963</v>
      </c>
      <c r="L43" s="13">
        <f t="shared" si="5"/>
        <v>0.0359837962962963</v>
      </c>
      <c r="M43" s="16">
        <f>L43-L37</f>
        <v>0.013599537037037035</v>
      </c>
      <c r="N43" s="3">
        <v>7</v>
      </c>
    </row>
    <row r="44" spans="1:14" ht="12.75">
      <c r="A44" s="3">
        <v>8</v>
      </c>
      <c r="B44" s="4" t="s">
        <v>9</v>
      </c>
      <c r="C44" s="3">
        <v>1962</v>
      </c>
      <c r="D44" s="3" t="s">
        <v>38</v>
      </c>
      <c r="E44" s="95">
        <v>47</v>
      </c>
      <c r="F44" s="9">
        <v>0.0284722222222223</v>
      </c>
      <c r="G44" s="3">
        <v>3</v>
      </c>
      <c r="H44" s="83">
        <v>0.000694444444444444</v>
      </c>
      <c r="I44" s="77">
        <f t="shared" si="3"/>
        <v>0.002083333333333332</v>
      </c>
      <c r="J44" s="100">
        <v>0.06252314814814815</v>
      </c>
      <c r="K44" s="9">
        <f t="shared" si="4"/>
        <v>0.034050925925925846</v>
      </c>
      <c r="L44" s="13">
        <f t="shared" si="5"/>
        <v>0.03613425925925918</v>
      </c>
      <c r="M44" s="16">
        <f>L44-L37</f>
        <v>0.013749999999999915</v>
      </c>
      <c r="N44" s="3">
        <v>8</v>
      </c>
    </row>
    <row r="45" spans="1:14" ht="12.75">
      <c r="A45" s="3">
        <v>9</v>
      </c>
      <c r="B45" s="4" t="s">
        <v>45</v>
      </c>
      <c r="C45" s="3">
        <v>1965</v>
      </c>
      <c r="D45" s="3" t="s">
        <v>157</v>
      </c>
      <c r="E45" s="95">
        <v>45</v>
      </c>
      <c r="F45" s="9">
        <v>0.0270833333333334</v>
      </c>
      <c r="G45" s="3">
        <v>3</v>
      </c>
      <c r="H45" s="83">
        <v>0.000694444444444444</v>
      </c>
      <c r="I45" s="77">
        <f t="shared" si="3"/>
        <v>0.002083333333333332</v>
      </c>
      <c r="J45" s="100">
        <v>0.0619212962962963</v>
      </c>
      <c r="K45" s="9">
        <f t="shared" si="4"/>
        <v>0.034837962962962904</v>
      </c>
      <c r="L45" s="13">
        <f t="shared" si="5"/>
        <v>0.03692129629629624</v>
      </c>
      <c r="M45" s="16">
        <f>L45-L37</f>
        <v>0.014537037037036973</v>
      </c>
      <c r="N45" s="3">
        <v>9</v>
      </c>
    </row>
    <row r="46" spans="1:14" ht="12.75">
      <c r="A46" s="3">
        <v>10</v>
      </c>
      <c r="B46" s="4" t="s">
        <v>87</v>
      </c>
      <c r="C46" s="3">
        <v>1964</v>
      </c>
      <c r="D46" s="3" t="s">
        <v>156</v>
      </c>
      <c r="E46" s="95">
        <v>43</v>
      </c>
      <c r="F46" s="9">
        <v>0.0256944444444445</v>
      </c>
      <c r="G46" s="3">
        <v>1</v>
      </c>
      <c r="H46" s="83">
        <v>0.000694444444444444</v>
      </c>
      <c r="I46" s="77">
        <f t="shared" si="3"/>
        <v>0.000694444444444444</v>
      </c>
      <c r="J46" s="100">
        <v>0.0641550925925926</v>
      </c>
      <c r="K46" s="9">
        <f t="shared" si="4"/>
        <v>0.0384606481481481</v>
      </c>
      <c r="L46" s="13">
        <f t="shared" si="5"/>
        <v>0.03915509259259254</v>
      </c>
      <c r="M46" s="16">
        <f>L46-L37</f>
        <v>0.016770833333333277</v>
      </c>
      <c r="N46" s="3">
        <v>10</v>
      </c>
    </row>
    <row r="47" spans="1:14" ht="12.75">
      <c r="A47" s="3">
        <v>11</v>
      </c>
      <c r="B47" s="4" t="s">
        <v>88</v>
      </c>
      <c r="C47" s="3">
        <v>1960</v>
      </c>
      <c r="D47" s="3" t="s">
        <v>156</v>
      </c>
      <c r="E47" s="95">
        <v>46</v>
      </c>
      <c r="F47" s="9">
        <v>0.0277777777777778</v>
      </c>
      <c r="G47" s="3">
        <v>1</v>
      </c>
      <c r="H47" s="83">
        <v>0.000694444444444444</v>
      </c>
      <c r="I47" s="77">
        <f t="shared" si="3"/>
        <v>0.000694444444444444</v>
      </c>
      <c r="J47" s="100">
        <v>0.06759259259259259</v>
      </c>
      <c r="K47" s="9">
        <f t="shared" si="4"/>
        <v>0.03981481481481479</v>
      </c>
      <c r="L47" s="13">
        <f t="shared" si="5"/>
        <v>0.04050925925925923</v>
      </c>
      <c r="M47" s="16">
        <f>L47-L37</f>
        <v>0.018124999999999968</v>
      </c>
      <c r="N47" s="3">
        <v>11</v>
      </c>
    </row>
    <row r="48" spans="1:14" ht="12.75">
      <c r="A48" s="3">
        <v>12</v>
      </c>
      <c r="B48" s="87" t="s">
        <v>12</v>
      </c>
      <c r="C48" s="88">
        <v>1961</v>
      </c>
      <c r="D48" s="88" t="s">
        <v>37</v>
      </c>
      <c r="E48" s="95">
        <v>40</v>
      </c>
      <c r="F48" s="9">
        <v>0.0236111111111111</v>
      </c>
      <c r="G48" s="3"/>
      <c r="H48" s="83">
        <v>0.000694444444444444</v>
      </c>
      <c r="I48" s="77">
        <f t="shared" si="3"/>
        <v>0</v>
      </c>
      <c r="J48" s="77" t="s">
        <v>167</v>
      </c>
      <c r="K48" s="9" t="s">
        <v>167</v>
      </c>
      <c r="L48" s="13" t="s">
        <v>167</v>
      </c>
      <c r="M48" s="16"/>
      <c r="N48" s="3"/>
    </row>
    <row r="49" spans="1:14" ht="12.75">
      <c r="A49" s="6"/>
      <c r="B49" s="91"/>
      <c r="C49" s="92"/>
      <c r="D49" s="92"/>
      <c r="E49" s="79"/>
      <c r="F49" s="10"/>
      <c r="G49" s="6"/>
      <c r="H49" s="93"/>
      <c r="I49" s="94"/>
      <c r="J49" s="94"/>
      <c r="K49" s="10"/>
      <c r="L49" s="14"/>
      <c r="M49" s="10"/>
      <c r="N49" s="6"/>
    </row>
    <row r="50" spans="1:13" ht="18.75">
      <c r="A50" s="6"/>
      <c r="B50" s="39" t="s">
        <v>67</v>
      </c>
      <c r="C50" s="5"/>
      <c r="E50" s="107" t="s">
        <v>30</v>
      </c>
      <c r="G50" s="33"/>
      <c r="H50" s="86"/>
      <c r="I50" s="80"/>
      <c r="J50" s="99"/>
      <c r="K50" s="8"/>
      <c r="L50" s="34"/>
      <c r="M50" s="29"/>
    </row>
    <row r="51" spans="1:14" ht="12.75">
      <c r="A51" s="3">
        <v>1</v>
      </c>
      <c r="B51" s="87" t="s">
        <v>95</v>
      </c>
      <c r="C51" s="3">
        <v>1957</v>
      </c>
      <c r="D51" s="3" t="s">
        <v>38</v>
      </c>
      <c r="E51" s="95">
        <v>49</v>
      </c>
      <c r="F51" s="9">
        <v>0.029861111111111113</v>
      </c>
      <c r="G51" s="3">
        <v>3</v>
      </c>
      <c r="H51" s="83">
        <v>0.0006944444444444445</v>
      </c>
      <c r="I51" s="77">
        <f>G51*H51</f>
        <v>0.0020833333333333333</v>
      </c>
      <c r="J51" s="100">
        <v>0.055844907407407406</v>
      </c>
      <c r="K51" s="9">
        <f>J51-F51</f>
        <v>0.025983796296296293</v>
      </c>
      <c r="L51" s="13">
        <f>I51+K51</f>
        <v>0.028067129629629626</v>
      </c>
      <c r="M51" s="9"/>
      <c r="N51" s="73">
        <v>1</v>
      </c>
    </row>
    <row r="52" spans="1:14" ht="12.75">
      <c r="A52" s="3">
        <v>2</v>
      </c>
      <c r="B52" s="87" t="s">
        <v>17</v>
      </c>
      <c r="C52" s="88">
        <v>1952</v>
      </c>
      <c r="D52" s="88" t="s">
        <v>160</v>
      </c>
      <c r="E52" s="95">
        <v>51</v>
      </c>
      <c r="F52" s="9">
        <v>0.03125</v>
      </c>
      <c r="G52" s="3">
        <v>3</v>
      </c>
      <c r="H52" s="83">
        <v>0.000694444444444444</v>
      </c>
      <c r="I52" s="77">
        <f>G52*H52</f>
        <v>0.002083333333333332</v>
      </c>
      <c r="J52" s="100">
        <v>0.06076388888888889</v>
      </c>
      <c r="K52" s="9">
        <f>J52-F52</f>
        <v>0.029513888888888888</v>
      </c>
      <c r="L52" s="13">
        <f>I52+K52</f>
        <v>0.03159722222222222</v>
      </c>
      <c r="M52" s="16">
        <f>L52-L51</f>
        <v>0.003530092592592595</v>
      </c>
      <c r="N52" s="73">
        <v>2</v>
      </c>
    </row>
    <row r="53" spans="1:14" ht="12.75">
      <c r="A53" s="3">
        <v>3</v>
      </c>
      <c r="B53" s="87" t="s">
        <v>102</v>
      </c>
      <c r="C53" s="88">
        <v>1956</v>
      </c>
      <c r="D53" s="88" t="s">
        <v>98</v>
      </c>
      <c r="E53" s="95">
        <v>38</v>
      </c>
      <c r="F53" s="9">
        <v>0.0222222222222222</v>
      </c>
      <c r="G53" s="3">
        <v>0</v>
      </c>
      <c r="H53" s="83">
        <v>0.000694444444444444</v>
      </c>
      <c r="I53" s="77">
        <f>G53*H53</f>
        <v>0</v>
      </c>
      <c r="J53" s="77">
        <v>0.06129629629629629</v>
      </c>
      <c r="K53" s="9">
        <f>J53-F53</f>
        <v>0.039074074074074094</v>
      </c>
      <c r="L53" s="13">
        <f>I53+K53</f>
        <v>0.039074074074074094</v>
      </c>
      <c r="M53" s="16">
        <f>L53-L51</f>
        <v>0.011006944444444468</v>
      </c>
      <c r="N53" s="73">
        <v>3</v>
      </c>
    </row>
    <row r="54" spans="1:14" ht="12.75">
      <c r="A54" s="3">
        <v>4</v>
      </c>
      <c r="B54" s="87" t="s">
        <v>15</v>
      </c>
      <c r="C54" s="88">
        <v>1958</v>
      </c>
      <c r="D54" s="88" t="s">
        <v>159</v>
      </c>
      <c r="E54" s="95">
        <v>50</v>
      </c>
      <c r="F54" s="9">
        <v>0.030555555555555555</v>
      </c>
      <c r="G54" s="3">
        <v>3</v>
      </c>
      <c r="H54" s="83">
        <v>0.0006944444444444445</v>
      </c>
      <c r="I54" s="77">
        <f>G54*H54</f>
        <v>0.0020833333333333333</v>
      </c>
      <c r="J54" s="77">
        <v>0.06863425925925926</v>
      </c>
      <c r="K54" s="9">
        <f>J54-F54</f>
        <v>0.0380787037037037</v>
      </c>
      <c r="L54" s="13">
        <f>I54+K54</f>
        <v>0.04016203703703703</v>
      </c>
      <c r="M54" s="16">
        <f>L54-L51</f>
        <v>0.012094907407407405</v>
      </c>
      <c r="N54" s="3">
        <v>4</v>
      </c>
    </row>
    <row r="55" spans="1:14" ht="12.75">
      <c r="A55" s="6"/>
      <c r="B55" s="91"/>
      <c r="C55" s="92"/>
      <c r="D55" s="92"/>
      <c r="E55" s="79"/>
      <c r="F55" s="10"/>
      <c r="G55" s="6"/>
      <c r="H55" s="93"/>
      <c r="I55" s="94"/>
      <c r="J55" s="94"/>
      <c r="K55" s="10"/>
      <c r="L55" s="14"/>
      <c r="M55" s="10"/>
      <c r="N55" s="6"/>
    </row>
    <row r="56" spans="1:6" ht="12.75">
      <c r="A56" s="6"/>
      <c r="B56" s="96"/>
      <c r="C56" s="97"/>
      <c r="D56" s="97"/>
      <c r="E56" s="79"/>
      <c r="F56" s="10"/>
    </row>
    <row r="57" spans="1:12" ht="18.75">
      <c r="A57" s="6"/>
      <c r="B57" s="39" t="s">
        <v>64</v>
      </c>
      <c r="C57" s="6"/>
      <c r="D57" s="6"/>
      <c r="E57" s="107" t="s">
        <v>30</v>
      </c>
      <c r="F57" s="10"/>
      <c r="G57" s="6"/>
      <c r="H57" s="85"/>
      <c r="I57" s="79"/>
      <c r="J57" s="94"/>
      <c r="K57" s="10"/>
      <c r="L57" s="32"/>
    </row>
    <row r="58" spans="1:14" ht="12.75">
      <c r="A58" s="3">
        <v>1</v>
      </c>
      <c r="B58" s="4" t="s">
        <v>93</v>
      </c>
      <c r="C58" s="3">
        <v>1975</v>
      </c>
      <c r="D58" s="3" t="s">
        <v>38</v>
      </c>
      <c r="E58" s="95">
        <v>67</v>
      </c>
      <c r="F58" s="9">
        <v>0.0451388888888888</v>
      </c>
      <c r="G58" s="3">
        <v>1</v>
      </c>
      <c r="H58" s="83">
        <v>0.000694444444444444</v>
      </c>
      <c r="I58" s="77">
        <f aca="true" t="shared" si="6" ref="I58:I77">G58*H58</f>
        <v>0.000694444444444444</v>
      </c>
      <c r="J58" s="100">
        <v>0.06607638888888889</v>
      </c>
      <c r="K58" s="9">
        <f aca="true" t="shared" si="7" ref="K58:K73">J58-F58</f>
        <v>0.020937500000000095</v>
      </c>
      <c r="L58" s="13">
        <f aca="true" t="shared" si="8" ref="L58:L73">I58+K58</f>
        <v>0.02163194444444454</v>
      </c>
      <c r="M58" s="9"/>
      <c r="N58" s="73">
        <v>1</v>
      </c>
    </row>
    <row r="59" spans="1:14" ht="12.75">
      <c r="A59" s="3">
        <v>2</v>
      </c>
      <c r="B59" s="4" t="s">
        <v>70</v>
      </c>
      <c r="C59" s="3">
        <v>1986</v>
      </c>
      <c r="D59" s="3" t="s">
        <v>160</v>
      </c>
      <c r="E59" s="95">
        <v>66</v>
      </c>
      <c r="F59" s="9">
        <v>0.0444444444444444</v>
      </c>
      <c r="G59" s="3">
        <v>1</v>
      </c>
      <c r="H59" s="83">
        <v>0.000694444444444444</v>
      </c>
      <c r="I59" s="77">
        <f t="shared" si="6"/>
        <v>0.000694444444444444</v>
      </c>
      <c r="J59" s="100">
        <v>0.06680555555555556</v>
      </c>
      <c r="K59" s="9">
        <f t="shared" si="7"/>
        <v>0.022361111111111165</v>
      </c>
      <c r="L59" s="13">
        <f t="shared" si="8"/>
        <v>0.02305555555555561</v>
      </c>
      <c r="M59" s="16">
        <f>L59-L58</f>
        <v>0.00142361111111107</v>
      </c>
      <c r="N59" s="73">
        <v>2</v>
      </c>
    </row>
    <row r="60" spans="1:14" ht="12.75">
      <c r="A60" s="3">
        <v>3</v>
      </c>
      <c r="B60" s="87" t="s">
        <v>46</v>
      </c>
      <c r="C60" s="88">
        <v>1979</v>
      </c>
      <c r="D60" s="88" t="s">
        <v>37</v>
      </c>
      <c r="E60" s="95">
        <v>62</v>
      </c>
      <c r="F60" s="9">
        <v>0.0416666666666666</v>
      </c>
      <c r="G60" s="3">
        <v>0</v>
      </c>
      <c r="H60" s="83">
        <v>0.000694444444444444</v>
      </c>
      <c r="I60" s="77">
        <f t="shared" si="6"/>
        <v>0</v>
      </c>
      <c r="J60" s="100">
        <v>0.06625</v>
      </c>
      <c r="K60" s="9">
        <f t="shared" si="7"/>
        <v>0.0245833333333334</v>
      </c>
      <c r="L60" s="13">
        <f t="shared" si="8"/>
        <v>0.0245833333333334</v>
      </c>
      <c r="M60" s="16">
        <f>L60-L58</f>
        <v>0.002951388888888861</v>
      </c>
      <c r="N60" s="73">
        <v>3</v>
      </c>
    </row>
    <row r="61" spans="1:14" ht="12.75">
      <c r="A61" s="3">
        <v>4</v>
      </c>
      <c r="B61" s="4" t="s">
        <v>41</v>
      </c>
      <c r="C61" s="3">
        <v>1978</v>
      </c>
      <c r="D61" s="3" t="s">
        <v>38</v>
      </c>
      <c r="E61" s="95">
        <v>56</v>
      </c>
      <c r="F61" s="9">
        <v>0.0375</v>
      </c>
      <c r="G61" s="3">
        <v>0</v>
      </c>
      <c r="H61" s="83">
        <v>0.000694444444444444</v>
      </c>
      <c r="I61" s="77">
        <f t="shared" si="6"/>
        <v>0</v>
      </c>
      <c r="J61" s="100">
        <v>0.06496527777777777</v>
      </c>
      <c r="K61" s="9">
        <f t="shared" si="7"/>
        <v>0.027465277777777776</v>
      </c>
      <c r="L61" s="13">
        <f t="shared" si="8"/>
        <v>0.027465277777777776</v>
      </c>
      <c r="M61" s="16">
        <f>L61-L58</f>
        <v>0.005833333333333236</v>
      </c>
      <c r="N61" s="3">
        <v>4</v>
      </c>
    </row>
    <row r="62" spans="1:14" ht="12.75">
      <c r="A62" s="3">
        <v>5</v>
      </c>
      <c r="B62" s="4" t="s">
        <v>19</v>
      </c>
      <c r="C62" s="3">
        <v>1975</v>
      </c>
      <c r="D62" s="3" t="s">
        <v>69</v>
      </c>
      <c r="E62" s="95">
        <v>69</v>
      </c>
      <c r="F62" s="9">
        <v>0.0465277777777777</v>
      </c>
      <c r="G62" s="3">
        <v>2</v>
      </c>
      <c r="H62" s="83">
        <v>0.000694444444444444</v>
      </c>
      <c r="I62" s="77">
        <f t="shared" si="6"/>
        <v>0.001388888888888888</v>
      </c>
      <c r="J62" s="100">
        <v>0.07319444444444444</v>
      </c>
      <c r="K62" s="9">
        <f t="shared" si="7"/>
        <v>0.026666666666666734</v>
      </c>
      <c r="L62" s="13">
        <f t="shared" si="8"/>
        <v>0.02805555555555562</v>
      </c>
      <c r="M62" s="16">
        <f>L62-L58</f>
        <v>0.006423611111111081</v>
      </c>
      <c r="N62" s="3">
        <v>5</v>
      </c>
    </row>
    <row r="63" spans="1:14" ht="12.75">
      <c r="A63" s="3">
        <v>6</v>
      </c>
      <c r="B63" s="4" t="s">
        <v>100</v>
      </c>
      <c r="C63" s="3">
        <v>1974</v>
      </c>
      <c r="D63" s="3" t="s">
        <v>98</v>
      </c>
      <c r="E63" s="95">
        <v>57</v>
      </c>
      <c r="F63" s="9">
        <v>0.0381944444444444</v>
      </c>
      <c r="G63" s="3">
        <v>2</v>
      </c>
      <c r="H63" s="83">
        <v>0.000694444444444444</v>
      </c>
      <c r="I63" s="77">
        <f t="shared" si="6"/>
        <v>0.001388888888888888</v>
      </c>
      <c r="J63" s="100">
        <v>0.06557870370370371</v>
      </c>
      <c r="K63" s="9">
        <f t="shared" si="7"/>
        <v>0.02738425925925931</v>
      </c>
      <c r="L63" s="13">
        <f t="shared" si="8"/>
        <v>0.028773148148148197</v>
      </c>
      <c r="M63" s="16">
        <f>L63-L58</f>
        <v>0.007141203703703657</v>
      </c>
      <c r="N63" s="3">
        <v>6</v>
      </c>
    </row>
    <row r="64" spans="1:14" ht="12.75">
      <c r="A64" s="3">
        <v>7</v>
      </c>
      <c r="B64" s="4" t="s">
        <v>162</v>
      </c>
      <c r="C64" s="3">
        <v>1978</v>
      </c>
      <c r="D64" s="3" t="s">
        <v>163</v>
      </c>
      <c r="E64" s="95">
        <v>52</v>
      </c>
      <c r="F64" s="9">
        <v>0.034722222222222224</v>
      </c>
      <c r="G64" s="3">
        <v>2</v>
      </c>
      <c r="H64" s="83">
        <v>0.0006944444444444445</v>
      </c>
      <c r="I64" s="77">
        <f t="shared" si="6"/>
        <v>0.001388888888888889</v>
      </c>
      <c r="J64" s="100">
        <v>0.06269675925925926</v>
      </c>
      <c r="K64" s="9">
        <f t="shared" si="7"/>
        <v>0.027974537037037034</v>
      </c>
      <c r="L64" s="13">
        <f t="shared" si="8"/>
        <v>0.02936342592592592</v>
      </c>
      <c r="M64" s="16">
        <f>L64-L58</f>
        <v>0.007731481481481381</v>
      </c>
      <c r="N64" s="3">
        <v>7</v>
      </c>
    </row>
    <row r="65" spans="1:14" ht="12.75">
      <c r="A65" s="3">
        <v>8</v>
      </c>
      <c r="B65" s="4" t="s">
        <v>80</v>
      </c>
      <c r="C65" s="3">
        <v>1974</v>
      </c>
      <c r="D65" s="3" t="s">
        <v>16</v>
      </c>
      <c r="E65" s="95">
        <v>63</v>
      </c>
      <c r="F65" s="9">
        <v>0.0423611111111111</v>
      </c>
      <c r="G65" s="3">
        <v>0</v>
      </c>
      <c r="H65" s="83">
        <v>0.000694444444444444</v>
      </c>
      <c r="I65" s="77">
        <f t="shared" si="6"/>
        <v>0</v>
      </c>
      <c r="J65" s="100">
        <v>0.07180555555555555</v>
      </c>
      <c r="K65" s="9">
        <f t="shared" si="7"/>
        <v>0.029444444444444454</v>
      </c>
      <c r="L65" s="13">
        <f t="shared" si="8"/>
        <v>0.029444444444444454</v>
      </c>
      <c r="M65" s="16">
        <f>L65-L58</f>
        <v>0.007812499999999913</v>
      </c>
      <c r="N65" s="3">
        <v>8</v>
      </c>
    </row>
    <row r="66" spans="1:14" ht="12.75">
      <c r="A66" s="3">
        <v>9</v>
      </c>
      <c r="B66" s="4" t="s">
        <v>14</v>
      </c>
      <c r="C66" s="3">
        <v>1972</v>
      </c>
      <c r="D66" s="3" t="s">
        <v>37</v>
      </c>
      <c r="E66" s="95">
        <v>59</v>
      </c>
      <c r="F66" s="9">
        <v>0.0395833333333333</v>
      </c>
      <c r="G66" s="3">
        <v>3</v>
      </c>
      <c r="H66" s="83">
        <v>0.000694444444444444</v>
      </c>
      <c r="I66" s="77">
        <f t="shared" si="6"/>
        <v>0.002083333333333332</v>
      </c>
      <c r="J66" s="100">
        <v>0.06700231481481482</v>
      </c>
      <c r="K66" s="9">
        <f t="shared" si="7"/>
        <v>0.027418981481481523</v>
      </c>
      <c r="L66" s="13">
        <f t="shared" si="8"/>
        <v>0.029502314814814856</v>
      </c>
      <c r="M66" s="16">
        <f>L66-L58</f>
        <v>0.007870370370370316</v>
      </c>
      <c r="N66" s="3">
        <v>9</v>
      </c>
    </row>
    <row r="67" spans="1:14" ht="12.75">
      <c r="A67" s="3">
        <v>10</v>
      </c>
      <c r="B67" s="4" t="s">
        <v>60</v>
      </c>
      <c r="C67" s="3">
        <v>1977</v>
      </c>
      <c r="D67" s="3" t="s">
        <v>69</v>
      </c>
      <c r="E67" s="95">
        <v>60</v>
      </c>
      <c r="F67" s="9">
        <v>0.0402777777777778</v>
      </c>
      <c r="G67" s="3">
        <v>1</v>
      </c>
      <c r="H67" s="83">
        <v>0.000694444444444444</v>
      </c>
      <c r="I67" s="77">
        <f t="shared" si="6"/>
        <v>0.000694444444444444</v>
      </c>
      <c r="J67" s="100">
        <v>0.06983796296296296</v>
      </c>
      <c r="K67" s="9">
        <f t="shared" si="7"/>
        <v>0.02956018518518516</v>
      </c>
      <c r="L67" s="13">
        <f t="shared" si="8"/>
        <v>0.030254629629629607</v>
      </c>
      <c r="M67" s="16">
        <f>L67-L58</f>
        <v>0.008622685185185067</v>
      </c>
      <c r="N67" s="3">
        <v>10</v>
      </c>
    </row>
    <row r="68" spans="1:14" ht="12.75">
      <c r="A68" s="3">
        <v>11</v>
      </c>
      <c r="B68" s="4" t="s">
        <v>94</v>
      </c>
      <c r="C68" s="3">
        <v>1974</v>
      </c>
      <c r="D68" s="3" t="s">
        <v>84</v>
      </c>
      <c r="E68" s="95">
        <v>61</v>
      </c>
      <c r="F68" s="9">
        <v>0.0409722222222222</v>
      </c>
      <c r="G68" s="3">
        <v>3</v>
      </c>
      <c r="H68" s="83">
        <v>0.000694444444444444</v>
      </c>
      <c r="I68" s="77">
        <f t="shared" si="6"/>
        <v>0.002083333333333332</v>
      </c>
      <c r="J68" s="100">
        <v>0.06920138888888888</v>
      </c>
      <c r="K68" s="9">
        <f t="shared" si="7"/>
        <v>0.02822916666666668</v>
      </c>
      <c r="L68" s="13">
        <f t="shared" si="8"/>
        <v>0.030312500000000013</v>
      </c>
      <c r="M68" s="16">
        <f>L68-L58</f>
        <v>0.008680555555555473</v>
      </c>
      <c r="N68" s="3">
        <v>11</v>
      </c>
    </row>
    <row r="69" spans="1:14" ht="12.75">
      <c r="A69" s="3">
        <v>12</v>
      </c>
      <c r="B69" s="4" t="s">
        <v>77</v>
      </c>
      <c r="C69" s="3">
        <v>1974</v>
      </c>
      <c r="D69" s="3" t="s">
        <v>78</v>
      </c>
      <c r="E69" s="95">
        <v>70</v>
      </c>
      <c r="F69" s="9">
        <v>0.0472222222222222</v>
      </c>
      <c r="G69" s="3">
        <v>1</v>
      </c>
      <c r="H69" s="83">
        <v>0.000694444444444444</v>
      </c>
      <c r="I69" s="77">
        <f t="shared" si="6"/>
        <v>0.000694444444444444</v>
      </c>
      <c r="J69" s="100">
        <v>0.07704861111111111</v>
      </c>
      <c r="K69" s="9">
        <f t="shared" si="7"/>
        <v>0.02982638888888891</v>
      </c>
      <c r="L69" s="13">
        <f t="shared" si="8"/>
        <v>0.030520833333333355</v>
      </c>
      <c r="M69" s="16">
        <f>L69-L58</f>
        <v>0.008888888888888814</v>
      </c>
      <c r="N69" s="3">
        <v>12</v>
      </c>
    </row>
    <row r="70" spans="1:14" ht="12.75">
      <c r="A70" s="3">
        <v>13</v>
      </c>
      <c r="B70" s="4" t="s">
        <v>101</v>
      </c>
      <c r="C70" s="3">
        <v>1976</v>
      </c>
      <c r="D70" s="3" t="s">
        <v>98</v>
      </c>
      <c r="E70" s="95">
        <v>68</v>
      </c>
      <c r="F70" s="9">
        <v>0.0458333333333333</v>
      </c>
      <c r="G70" s="3">
        <v>0</v>
      </c>
      <c r="H70" s="83">
        <v>0.000694444444444444</v>
      </c>
      <c r="I70" s="77">
        <f t="shared" si="6"/>
        <v>0</v>
      </c>
      <c r="J70" s="100">
        <v>0.07653935185185186</v>
      </c>
      <c r="K70" s="9">
        <f t="shared" si="7"/>
        <v>0.030706018518518556</v>
      </c>
      <c r="L70" s="13">
        <f t="shared" si="8"/>
        <v>0.030706018518518556</v>
      </c>
      <c r="M70" s="16">
        <f>L70-L58</f>
        <v>0.009074074074074016</v>
      </c>
      <c r="N70" s="3">
        <v>13</v>
      </c>
    </row>
    <row r="71" spans="1:14" ht="12.75">
      <c r="A71" s="3">
        <v>14</v>
      </c>
      <c r="B71" s="4" t="s">
        <v>7</v>
      </c>
      <c r="C71" s="3">
        <v>1988</v>
      </c>
      <c r="D71" s="3" t="s">
        <v>38</v>
      </c>
      <c r="E71" s="95">
        <v>65</v>
      </c>
      <c r="F71" s="9">
        <v>0.04375</v>
      </c>
      <c r="G71" s="3">
        <v>5</v>
      </c>
      <c r="H71" s="83">
        <v>0.000694444444444444</v>
      </c>
      <c r="I71" s="77">
        <f t="shared" si="6"/>
        <v>0.0034722222222222203</v>
      </c>
      <c r="J71" s="77">
        <v>0.07208333333333333</v>
      </c>
      <c r="K71" s="9">
        <f t="shared" si="7"/>
        <v>0.028333333333333335</v>
      </c>
      <c r="L71" s="13">
        <f t="shared" si="8"/>
        <v>0.03180555555555556</v>
      </c>
      <c r="M71" s="16">
        <f>L71-L58</f>
        <v>0.010173611111111019</v>
      </c>
      <c r="N71" s="3">
        <v>14</v>
      </c>
    </row>
    <row r="72" spans="1:14" ht="12.75">
      <c r="A72" s="3">
        <v>15</v>
      </c>
      <c r="B72" s="4" t="s">
        <v>49</v>
      </c>
      <c r="C72" s="3">
        <v>1970</v>
      </c>
      <c r="D72" s="3" t="s">
        <v>90</v>
      </c>
      <c r="E72" s="95">
        <v>55</v>
      </c>
      <c r="F72" s="9">
        <v>0.0368055555555556</v>
      </c>
      <c r="G72" s="3">
        <v>1</v>
      </c>
      <c r="H72" s="83">
        <v>0.000694444444444444</v>
      </c>
      <c r="I72" s="77">
        <f t="shared" si="6"/>
        <v>0.000694444444444444</v>
      </c>
      <c r="J72" s="77">
        <v>0.07096064814814815</v>
      </c>
      <c r="K72" s="9">
        <f t="shared" si="7"/>
        <v>0.03415509259259255</v>
      </c>
      <c r="L72" s="13">
        <f t="shared" si="8"/>
        <v>0.03484953703703699</v>
      </c>
      <c r="M72" s="16">
        <f>L72-L58</f>
        <v>0.013217592592592451</v>
      </c>
      <c r="N72" s="3">
        <v>15</v>
      </c>
    </row>
    <row r="73" spans="1:14" ht="12.75">
      <c r="A73" s="3">
        <v>16</v>
      </c>
      <c r="B73" s="4" t="s">
        <v>50</v>
      </c>
      <c r="C73" s="3">
        <v>1979</v>
      </c>
      <c r="D73" s="3" t="s">
        <v>69</v>
      </c>
      <c r="E73" s="95">
        <v>64</v>
      </c>
      <c r="F73" s="9">
        <v>0.0430555555555555</v>
      </c>
      <c r="G73" s="3">
        <v>2</v>
      </c>
      <c r="H73" s="83">
        <v>0.000694444444444444</v>
      </c>
      <c r="I73" s="77">
        <f t="shared" si="6"/>
        <v>0.001388888888888888</v>
      </c>
      <c r="J73" s="77">
        <v>0.0790162037037037</v>
      </c>
      <c r="K73" s="9">
        <f t="shared" si="7"/>
        <v>0.0359606481481482</v>
      </c>
      <c r="L73" s="13">
        <f t="shared" si="8"/>
        <v>0.03734953703703709</v>
      </c>
      <c r="M73" s="16">
        <f>L73-L58</f>
        <v>0.01571759259259255</v>
      </c>
      <c r="N73" s="3">
        <v>16</v>
      </c>
    </row>
    <row r="74" spans="1:14" ht="12.75">
      <c r="A74" s="3">
        <v>17</v>
      </c>
      <c r="B74" s="4" t="s">
        <v>164</v>
      </c>
      <c r="C74" s="3">
        <v>1974</v>
      </c>
      <c r="D74" s="3" t="s">
        <v>16</v>
      </c>
      <c r="E74" s="95">
        <v>30</v>
      </c>
      <c r="F74" s="9">
        <v>0.04791666666666666</v>
      </c>
      <c r="G74" s="3">
        <v>5</v>
      </c>
      <c r="H74" s="83">
        <v>0.000694444444444444</v>
      </c>
      <c r="I74" s="77">
        <f t="shared" si="6"/>
        <v>0.0034722222222222203</v>
      </c>
      <c r="J74" s="77" t="s">
        <v>168</v>
      </c>
      <c r="K74" s="9" t="s">
        <v>168</v>
      </c>
      <c r="L74" s="13" t="s">
        <v>168</v>
      </c>
      <c r="M74" s="16"/>
      <c r="N74" s="3"/>
    </row>
    <row r="75" spans="1:14" ht="12.75">
      <c r="A75" s="3">
        <v>18</v>
      </c>
      <c r="B75" s="4" t="s">
        <v>71</v>
      </c>
      <c r="C75" s="3">
        <v>1977</v>
      </c>
      <c r="D75" s="3" t="s">
        <v>69</v>
      </c>
      <c r="E75" s="95">
        <v>54</v>
      </c>
      <c r="F75" s="9">
        <v>0.0361111111111111</v>
      </c>
      <c r="G75" s="3">
        <v>2</v>
      </c>
      <c r="H75" s="83">
        <v>0.000694444444444444</v>
      </c>
      <c r="I75" s="77">
        <f t="shared" si="6"/>
        <v>0.001388888888888888</v>
      </c>
      <c r="J75" s="77" t="s">
        <v>168</v>
      </c>
      <c r="K75" s="9" t="s">
        <v>168</v>
      </c>
      <c r="L75" s="13" t="s">
        <v>168</v>
      </c>
      <c r="M75" s="16"/>
      <c r="N75" s="3"/>
    </row>
    <row r="76" spans="1:14" ht="12.75">
      <c r="A76" s="3">
        <v>19</v>
      </c>
      <c r="B76" s="4" t="s">
        <v>72</v>
      </c>
      <c r="C76" s="3">
        <v>1969</v>
      </c>
      <c r="D76" s="3" t="s">
        <v>38</v>
      </c>
      <c r="E76" s="95">
        <v>53</v>
      </c>
      <c r="F76" s="9">
        <v>0.035416666666666666</v>
      </c>
      <c r="G76" s="3"/>
      <c r="H76" s="83">
        <v>0.0006944444444444445</v>
      </c>
      <c r="I76" s="77">
        <f t="shared" si="6"/>
        <v>0</v>
      </c>
      <c r="J76" s="77" t="s">
        <v>167</v>
      </c>
      <c r="K76" s="9" t="s">
        <v>167</v>
      </c>
      <c r="L76" s="13" t="s">
        <v>167</v>
      </c>
      <c r="M76" s="16"/>
      <c r="N76" s="3"/>
    </row>
    <row r="77" spans="1:14" ht="12.75">
      <c r="A77" s="3">
        <v>20</v>
      </c>
      <c r="B77" s="4" t="s">
        <v>76</v>
      </c>
      <c r="C77" s="4">
        <v>1979</v>
      </c>
      <c r="D77" s="3" t="s">
        <v>157</v>
      </c>
      <c r="E77" s="95">
        <v>58</v>
      </c>
      <c r="F77" s="9">
        <v>0.0388888888888889</v>
      </c>
      <c r="G77" s="3"/>
      <c r="H77" s="83">
        <v>0.000694444444444444</v>
      </c>
      <c r="I77" s="77">
        <f t="shared" si="6"/>
        <v>0</v>
      </c>
      <c r="J77" s="77" t="s">
        <v>167</v>
      </c>
      <c r="K77" s="9" t="s">
        <v>167</v>
      </c>
      <c r="L77" s="13" t="s">
        <v>167</v>
      </c>
      <c r="M77" s="16"/>
      <c r="N77" s="3"/>
    </row>
    <row r="78" ht="18.75">
      <c r="A78" s="74"/>
    </row>
    <row r="79" spans="5:10" s="108" customFormat="1" ht="12.75">
      <c r="E79" s="109"/>
      <c r="J79" s="109"/>
    </row>
    <row r="80" spans="5:10" s="108" customFormat="1" ht="12.75">
      <c r="E80" s="109"/>
      <c r="J80" s="109"/>
    </row>
    <row r="81" spans="1:12" s="108" customFormat="1" ht="12.75">
      <c r="A81" s="108" t="s">
        <v>169</v>
      </c>
      <c r="E81" s="109"/>
      <c r="J81" s="109"/>
      <c r="L81" s="112" t="s">
        <v>170</v>
      </c>
    </row>
    <row r="82" spans="5:12" s="108" customFormat="1" ht="12.75">
      <c r="E82" s="109"/>
      <c r="J82" s="109"/>
      <c r="L82" s="112"/>
    </row>
    <row r="83" spans="1:14" s="108" customFormat="1" ht="12.75">
      <c r="A83" s="108" t="s">
        <v>171</v>
      </c>
      <c r="E83" s="110"/>
      <c r="F83" s="89"/>
      <c r="G83" s="89"/>
      <c r="H83" s="111"/>
      <c r="I83" s="110"/>
      <c r="J83" s="110"/>
      <c r="K83" s="89"/>
      <c r="L83" s="112" t="s">
        <v>172</v>
      </c>
      <c r="N83" s="89"/>
    </row>
    <row r="84" spans="5:12" s="108" customFormat="1" ht="12.75">
      <c r="E84" s="109"/>
      <c r="J84" s="109"/>
      <c r="L84" s="112"/>
    </row>
    <row r="85" spans="5:12" s="108" customFormat="1" ht="12.75">
      <c r="E85" s="109"/>
      <c r="J85" s="109"/>
      <c r="L85" s="112"/>
    </row>
    <row r="86" spans="5:10" s="108" customFormat="1" ht="12.75">
      <c r="E86" s="109"/>
      <c r="J86" s="109"/>
    </row>
    <row r="87" spans="1:14" ht="12.75">
      <c r="A87" s="15"/>
      <c r="B87" s="15"/>
      <c r="C87" s="15"/>
      <c r="D87" s="15"/>
      <c r="E87" s="102"/>
      <c r="F87" s="15"/>
      <c r="G87" s="15"/>
      <c r="H87" s="15"/>
      <c r="I87" s="15"/>
      <c r="J87" s="102"/>
      <c r="K87" s="15"/>
      <c r="L87" s="15"/>
      <c r="N87" s="15"/>
    </row>
    <row r="88" spans="1:14" ht="12.75">
      <c r="A88" s="15"/>
      <c r="B88" s="15"/>
      <c r="C88" s="15"/>
      <c r="D88" s="15"/>
      <c r="E88" s="102"/>
      <c r="F88" s="15"/>
      <c r="G88" s="15"/>
      <c r="H88" s="15"/>
      <c r="I88" s="15"/>
      <c r="J88" s="102"/>
      <c r="K88" s="15"/>
      <c r="L88" s="15"/>
      <c r="N88" s="15"/>
    </row>
    <row r="89" spans="1:14" ht="12.75">
      <c r="A89" s="15"/>
      <c r="B89" s="15"/>
      <c r="C89" s="15"/>
      <c r="D89" s="15"/>
      <c r="E89" s="102"/>
      <c r="F89" s="15"/>
      <c r="G89" s="15"/>
      <c r="H89" s="15"/>
      <c r="I89" s="15"/>
      <c r="J89" s="102"/>
      <c r="K89" s="15"/>
      <c r="L89" s="15"/>
      <c r="N89" s="15"/>
    </row>
    <row r="90" spans="1:14" ht="12.75">
      <c r="A90" s="15"/>
      <c r="B90" s="15"/>
      <c r="C90" s="15"/>
      <c r="D90" s="15"/>
      <c r="E90" s="102"/>
      <c r="F90" s="15"/>
      <c r="G90" s="15"/>
      <c r="H90" s="15"/>
      <c r="I90" s="15"/>
      <c r="J90" s="102"/>
      <c r="K90" s="15"/>
      <c r="L90" s="15"/>
      <c r="N90" s="15"/>
    </row>
  </sheetData>
  <mergeCells count="2">
    <mergeCell ref="B1:N1"/>
    <mergeCell ref="A3:N3"/>
  </mergeCells>
  <printOptions/>
  <pageMargins left="0.48" right="0.17" top="0.36" bottom="0.23" header="0.3" footer="0.2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7.28125" style="15" customWidth="1"/>
    <col min="2" max="2" width="22.28125" style="15" customWidth="1"/>
    <col min="3" max="3" width="20.7109375" style="15" customWidth="1"/>
    <col min="4" max="6" width="9.140625" style="15" customWidth="1"/>
    <col min="7" max="7" width="10.57421875" style="15" customWidth="1"/>
    <col min="8" max="8" width="8.28125" style="15" hidden="1" customWidth="1"/>
    <col min="9" max="9" width="5.7109375" style="15" customWidth="1"/>
    <col min="10" max="16384" width="9.140625" style="15" customWidth="1"/>
  </cols>
  <sheetData>
    <row r="1" spans="1:12" ht="20.25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"/>
      <c r="K1" s="1"/>
      <c r="L1" s="1"/>
    </row>
    <row r="2" spans="1:12" ht="19.5" thickBot="1">
      <c r="A2" s="41" t="s">
        <v>0</v>
      </c>
      <c r="B2" s="72" t="s">
        <v>92</v>
      </c>
      <c r="C2" s="90"/>
      <c r="D2" s="2"/>
      <c r="E2" s="2"/>
      <c r="F2" s="27" t="s">
        <v>36</v>
      </c>
      <c r="G2" s="28"/>
      <c r="H2" s="28"/>
      <c r="I2" s="26"/>
      <c r="J2" s="1"/>
      <c r="K2" s="1"/>
      <c r="L2" s="1"/>
    </row>
    <row r="3" spans="1:12" ht="6" customHeight="1" thickTop="1">
      <c r="A3" s="41"/>
      <c r="C3" s="42"/>
      <c r="D3" s="41"/>
      <c r="E3" s="41"/>
      <c r="F3" s="43"/>
      <c r="G3" s="29"/>
      <c r="H3" s="29"/>
      <c r="I3" s="6"/>
      <c r="J3" s="1"/>
      <c r="K3" s="1"/>
      <c r="L3" s="1"/>
    </row>
    <row r="4" spans="1:12" ht="20.25">
      <c r="A4" s="117" t="s">
        <v>31</v>
      </c>
      <c r="B4" s="117"/>
      <c r="C4" s="117"/>
      <c r="D4" s="117"/>
      <c r="E4" s="117"/>
      <c r="F4" s="117"/>
      <c r="G4" s="117"/>
      <c r="H4" s="117"/>
      <c r="I4" s="117"/>
      <c r="J4" s="1"/>
      <c r="K4" s="1"/>
      <c r="L4" s="1"/>
    </row>
    <row r="5" spans="1:9" s="47" customFormat="1" ht="15">
      <c r="A5" s="44" t="s">
        <v>52</v>
      </c>
      <c r="B5" s="45" t="s">
        <v>53</v>
      </c>
      <c r="C5" s="44" t="s">
        <v>2</v>
      </c>
      <c r="D5" s="44" t="s">
        <v>54</v>
      </c>
      <c r="E5" s="45" t="s">
        <v>55</v>
      </c>
      <c r="F5" s="44" t="s">
        <v>25</v>
      </c>
      <c r="G5" s="46" t="s">
        <v>56</v>
      </c>
      <c r="H5" s="46" t="s">
        <v>59</v>
      </c>
      <c r="I5" s="46" t="s">
        <v>26</v>
      </c>
    </row>
    <row r="6" spans="1:9" s="47" customFormat="1" ht="15">
      <c r="A6" s="48" t="s">
        <v>1</v>
      </c>
      <c r="B6" s="49"/>
      <c r="C6" s="50"/>
      <c r="D6" s="50"/>
      <c r="E6" s="49"/>
      <c r="F6" s="48" t="s">
        <v>57</v>
      </c>
      <c r="G6" s="51" t="s">
        <v>58</v>
      </c>
      <c r="H6" s="51"/>
      <c r="I6" s="52"/>
    </row>
    <row r="7" spans="1:9" ht="15.75">
      <c r="A7" s="65">
        <v>20</v>
      </c>
      <c r="B7" s="66"/>
      <c r="C7" s="62" t="s">
        <v>119</v>
      </c>
      <c r="D7" s="54">
        <v>0</v>
      </c>
      <c r="E7" s="55">
        <v>0.006388888888888888</v>
      </c>
      <c r="F7" s="54">
        <f aca="true" t="shared" si="0" ref="F7:F42">E7-D7</f>
        <v>0.006388888888888888</v>
      </c>
      <c r="G7" s="54"/>
      <c r="H7" s="54"/>
      <c r="I7" s="53"/>
    </row>
    <row r="8" spans="1:9" ht="15.75">
      <c r="A8" s="67">
        <v>21</v>
      </c>
      <c r="B8" s="68" t="s">
        <v>116</v>
      </c>
      <c r="C8" s="63" t="s">
        <v>117</v>
      </c>
      <c r="D8" s="57">
        <f>E7</f>
        <v>0.006388888888888888</v>
      </c>
      <c r="E8" s="8">
        <v>0.012337962962962962</v>
      </c>
      <c r="F8" s="57">
        <f t="shared" si="0"/>
        <v>0.005949074074074074</v>
      </c>
      <c r="G8" s="57"/>
      <c r="H8" s="57"/>
      <c r="I8" s="56">
        <v>1</v>
      </c>
    </row>
    <row r="9" spans="1:9" ht="15.75">
      <c r="A9" s="69">
        <v>22</v>
      </c>
      <c r="B9" s="70"/>
      <c r="C9" s="64" t="s">
        <v>118</v>
      </c>
      <c r="D9" s="59">
        <f>E8</f>
        <v>0.012337962962962962</v>
      </c>
      <c r="E9" s="60">
        <v>0.017372685185185185</v>
      </c>
      <c r="F9" s="59">
        <f t="shared" si="0"/>
        <v>0.005034722222222223</v>
      </c>
      <c r="G9" s="61">
        <f>E9</f>
        <v>0.017372685185185185</v>
      </c>
      <c r="H9" s="61" t="e">
        <f>G9-#REF!</f>
        <v>#REF!</v>
      </c>
      <c r="I9" s="58"/>
    </row>
    <row r="10" spans="1:9" ht="15.75">
      <c r="A10" s="65">
        <v>41</v>
      </c>
      <c r="B10" s="66"/>
      <c r="C10" s="62" t="s">
        <v>145</v>
      </c>
      <c r="D10" s="54">
        <v>0</v>
      </c>
      <c r="E10" s="55">
        <v>0.005775462962962962</v>
      </c>
      <c r="F10" s="54">
        <f t="shared" si="0"/>
        <v>0.005775462962962962</v>
      </c>
      <c r="G10" s="54"/>
      <c r="H10" s="54"/>
      <c r="I10" s="53"/>
    </row>
    <row r="11" spans="1:9" ht="15.75">
      <c r="A11" s="67">
        <v>42</v>
      </c>
      <c r="B11" s="68" t="s">
        <v>146</v>
      </c>
      <c r="C11" s="63" t="s">
        <v>143</v>
      </c>
      <c r="D11" s="57">
        <f>E10</f>
        <v>0.005775462962962962</v>
      </c>
      <c r="E11" s="8">
        <v>0.011550925925925925</v>
      </c>
      <c r="F11" s="57">
        <f t="shared" si="0"/>
        <v>0.005775462962962962</v>
      </c>
      <c r="G11" s="57"/>
      <c r="H11" s="57"/>
      <c r="I11" s="56">
        <v>2</v>
      </c>
    </row>
    <row r="12" spans="1:9" ht="15.75">
      <c r="A12" s="69">
        <v>43</v>
      </c>
      <c r="B12" s="70"/>
      <c r="C12" s="64" t="s">
        <v>144</v>
      </c>
      <c r="D12" s="59">
        <f>E11</f>
        <v>0.011550925925925925</v>
      </c>
      <c r="E12" s="60">
        <v>0.018993055555555558</v>
      </c>
      <c r="F12" s="59">
        <f t="shared" si="0"/>
        <v>0.007442129629629634</v>
      </c>
      <c r="G12" s="61">
        <f>E12</f>
        <v>0.018993055555555558</v>
      </c>
      <c r="H12" s="61" t="e">
        <f>G12-#REF!</f>
        <v>#REF!</v>
      </c>
      <c r="I12" s="58"/>
    </row>
    <row r="13" spans="1:9" ht="15.75">
      <c r="A13" s="65">
        <v>23</v>
      </c>
      <c r="B13" s="66"/>
      <c r="C13" s="62" t="s">
        <v>121</v>
      </c>
      <c r="D13" s="54">
        <v>0</v>
      </c>
      <c r="E13" s="55">
        <v>0.005509259259259259</v>
      </c>
      <c r="F13" s="54">
        <f t="shared" si="0"/>
        <v>0.005509259259259259</v>
      </c>
      <c r="G13" s="54"/>
      <c r="H13" s="54"/>
      <c r="I13" s="53"/>
    </row>
    <row r="14" spans="1:9" ht="15.75">
      <c r="A14" s="67">
        <v>24</v>
      </c>
      <c r="B14" s="68" t="s">
        <v>120</v>
      </c>
      <c r="C14" s="63" t="s">
        <v>122</v>
      </c>
      <c r="D14" s="57">
        <f>E13</f>
        <v>0.005509259259259259</v>
      </c>
      <c r="E14" s="8">
        <v>0.014907407407407406</v>
      </c>
      <c r="F14" s="57">
        <f t="shared" si="0"/>
        <v>0.009398148148148147</v>
      </c>
      <c r="G14" s="57"/>
      <c r="H14" s="57"/>
      <c r="I14" s="56">
        <v>3</v>
      </c>
    </row>
    <row r="15" spans="1:9" ht="15.75">
      <c r="A15" s="69">
        <v>25</v>
      </c>
      <c r="B15" s="70"/>
      <c r="C15" s="64" t="s">
        <v>123</v>
      </c>
      <c r="D15" s="59">
        <f>E14</f>
        <v>0.014907407407407406</v>
      </c>
      <c r="E15" s="60">
        <v>0.020625</v>
      </c>
      <c r="F15" s="59">
        <f t="shared" si="0"/>
        <v>0.005717592592592595</v>
      </c>
      <c r="G15" s="61">
        <f>E15</f>
        <v>0.020625</v>
      </c>
      <c r="H15" s="61" t="e">
        <f>G15-#REF!</f>
        <v>#REF!</v>
      </c>
      <c r="I15" s="58"/>
    </row>
    <row r="16" spans="1:9" ht="15.75">
      <c r="A16" s="65">
        <v>17</v>
      </c>
      <c r="B16" s="66"/>
      <c r="C16" s="62" t="s">
        <v>113</v>
      </c>
      <c r="D16" s="54">
        <v>0</v>
      </c>
      <c r="E16" s="55">
        <v>0.00662037037037037</v>
      </c>
      <c r="F16" s="54">
        <f t="shared" si="0"/>
        <v>0.00662037037037037</v>
      </c>
      <c r="G16" s="54"/>
      <c r="H16" s="54"/>
      <c r="I16" s="53"/>
    </row>
    <row r="17" spans="1:9" ht="15.75">
      <c r="A17" s="67">
        <v>18</v>
      </c>
      <c r="B17" s="68" t="s">
        <v>112</v>
      </c>
      <c r="C17" s="63" t="s">
        <v>114</v>
      </c>
      <c r="D17" s="57">
        <f>E16</f>
        <v>0.00662037037037037</v>
      </c>
      <c r="E17" s="8">
        <v>0.01400462962962963</v>
      </c>
      <c r="F17" s="57">
        <f t="shared" si="0"/>
        <v>0.0073842592592592605</v>
      </c>
      <c r="G17" s="57"/>
      <c r="H17" s="57"/>
      <c r="I17" s="56" t="s">
        <v>153</v>
      </c>
    </row>
    <row r="18" spans="1:9" ht="15.75">
      <c r="A18" s="69">
        <v>19</v>
      </c>
      <c r="B18" s="70"/>
      <c r="C18" s="64" t="s">
        <v>115</v>
      </c>
      <c r="D18" s="59">
        <f>E17</f>
        <v>0.01400462962962963</v>
      </c>
      <c r="E18" s="60">
        <v>0.021215277777777777</v>
      </c>
      <c r="F18" s="59">
        <f t="shared" si="0"/>
        <v>0.007210648148148147</v>
      </c>
      <c r="G18" s="61">
        <f>E18</f>
        <v>0.021215277777777777</v>
      </c>
      <c r="H18" s="61" t="e">
        <f>G18-#REF!</f>
        <v>#REF!</v>
      </c>
      <c r="I18" s="58"/>
    </row>
    <row r="19" spans="1:9" ht="15.75">
      <c r="A19" s="65">
        <v>11</v>
      </c>
      <c r="B19" s="66"/>
      <c r="C19" s="62" t="s">
        <v>105</v>
      </c>
      <c r="D19" s="54">
        <v>0</v>
      </c>
      <c r="E19" s="55">
        <v>0.005833333333333334</v>
      </c>
      <c r="F19" s="54">
        <f t="shared" si="0"/>
        <v>0.005833333333333334</v>
      </c>
      <c r="G19" s="54"/>
      <c r="H19" s="54"/>
      <c r="I19" s="53"/>
    </row>
    <row r="20" spans="1:9" ht="15.75">
      <c r="A20" s="67">
        <v>12</v>
      </c>
      <c r="B20" s="68" t="s">
        <v>104</v>
      </c>
      <c r="C20" s="63" t="s">
        <v>106</v>
      </c>
      <c r="D20" s="57">
        <f>E19</f>
        <v>0.005833333333333334</v>
      </c>
      <c r="E20" s="8">
        <v>0.013391203703703704</v>
      </c>
      <c r="F20" s="57">
        <f t="shared" si="0"/>
        <v>0.00755787037037037</v>
      </c>
      <c r="G20" s="57"/>
      <c r="H20" s="57"/>
      <c r="I20" s="56">
        <v>5</v>
      </c>
    </row>
    <row r="21" spans="1:9" ht="15.75">
      <c r="A21" s="69">
        <v>13</v>
      </c>
      <c r="B21" s="70"/>
      <c r="C21" s="64" t="s">
        <v>107</v>
      </c>
      <c r="D21" s="59">
        <f>E20</f>
        <v>0.013391203703703704</v>
      </c>
      <c r="E21" s="60">
        <v>0.021597222222222223</v>
      </c>
      <c r="F21" s="59">
        <f t="shared" si="0"/>
        <v>0.008206018518518519</v>
      </c>
      <c r="G21" s="61">
        <f>E21</f>
        <v>0.021597222222222223</v>
      </c>
      <c r="H21" s="61">
        <f>G21-G16</f>
        <v>0.021597222222222223</v>
      </c>
      <c r="I21" s="58"/>
    </row>
    <row r="22" spans="1:9" ht="15.75">
      <c r="A22" s="65">
        <v>14</v>
      </c>
      <c r="B22" s="66"/>
      <c r="C22" s="62" t="s">
        <v>111</v>
      </c>
      <c r="D22" s="54">
        <v>0</v>
      </c>
      <c r="E22" s="55">
        <v>0.007719907407407408</v>
      </c>
      <c r="F22" s="54">
        <f t="shared" si="0"/>
        <v>0.007719907407407408</v>
      </c>
      <c r="G22" s="54"/>
      <c r="H22" s="54"/>
      <c r="I22" s="53"/>
    </row>
    <row r="23" spans="1:9" ht="15.75">
      <c r="A23" s="67">
        <v>15</v>
      </c>
      <c r="B23" s="68" t="s">
        <v>108</v>
      </c>
      <c r="C23" s="63" t="s">
        <v>109</v>
      </c>
      <c r="D23" s="57">
        <f>E22</f>
        <v>0.007719907407407408</v>
      </c>
      <c r="E23" s="8">
        <v>0.014780092592592595</v>
      </c>
      <c r="F23" s="57">
        <f t="shared" si="0"/>
        <v>0.007060185185185187</v>
      </c>
      <c r="G23" s="57"/>
      <c r="H23" s="57"/>
      <c r="I23" s="56">
        <v>6</v>
      </c>
    </row>
    <row r="24" spans="1:9" ht="15.75">
      <c r="A24" s="69">
        <v>16</v>
      </c>
      <c r="B24" s="70"/>
      <c r="C24" s="64" t="s">
        <v>110</v>
      </c>
      <c r="D24" s="59">
        <f>E23</f>
        <v>0.014780092592592595</v>
      </c>
      <c r="E24" s="60">
        <v>0.021782407407407407</v>
      </c>
      <c r="F24" s="59">
        <f t="shared" si="0"/>
        <v>0.007002314814814812</v>
      </c>
      <c r="G24" s="61">
        <f>E24</f>
        <v>0.021782407407407407</v>
      </c>
      <c r="H24" s="61"/>
      <c r="I24" s="58"/>
    </row>
    <row r="25" spans="1:9" ht="15.75">
      <c r="A25" s="65">
        <v>44</v>
      </c>
      <c r="B25" s="66"/>
      <c r="C25" s="62" t="s">
        <v>147</v>
      </c>
      <c r="D25" s="54">
        <v>0</v>
      </c>
      <c r="E25" s="55">
        <v>0.007013888888888889</v>
      </c>
      <c r="F25" s="54">
        <f t="shared" si="0"/>
        <v>0.007013888888888889</v>
      </c>
      <c r="G25" s="54"/>
      <c r="H25" s="54"/>
      <c r="I25" s="53"/>
    </row>
    <row r="26" spans="1:9" ht="15.75">
      <c r="A26" s="67">
        <v>45</v>
      </c>
      <c r="B26" s="68" t="s">
        <v>148</v>
      </c>
      <c r="C26" s="63" t="s">
        <v>150</v>
      </c>
      <c r="D26" s="57">
        <f>E25</f>
        <v>0.007013888888888889</v>
      </c>
      <c r="E26" s="8">
        <v>0.016886574074074075</v>
      </c>
      <c r="F26" s="57">
        <f t="shared" si="0"/>
        <v>0.009872685185185186</v>
      </c>
      <c r="G26" s="57"/>
      <c r="H26" s="57"/>
      <c r="I26" s="56">
        <v>7</v>
      </c>
    </row>
    <row r="27" spans="1:9" ht="15.75">
      <c r="A27" s="69">
        <v>46</v>
      </c>
      <c r="B27" s="70"/>
      <c r="C27" s="64" t="s">
        <v>149</v>
      </c>
      <c r="D27" s="59">
        <f>E26</f>
        <v>0.016886574074074075</v>
      </c>
      <c r="E27" s="60">
        <v>0.022488425925925926</v>
      </c>
      <c r="F27" s="59">
        <f t="shared" si="0"/>
        <v>0.005601851851851851</v>
      </c>
      <c r="G27" s="61">
        <f>E27</f>
        <v>0.022488425925925926</v>
      </c>
      <c r="H27" s="61">
        <f>G27-G3</f>
        <v>0.022488425925925926</v>
      </c>
      <c r="I27" s="58"/>
    </row>
    <row r="28" spans="1:9" ht="15.75">
      <c r="A28" s="65">
        <v>38</v>
      </c>
      <c r="B28" s="66"/>
      <c r="C28" s="62" t="s">
        <v>140</v>
      </c>
      <c r="D28" s="54">
        <v>0</v>
      </c>
      <c r="E28" s="55">
        <v>0.007060185185185184</v>
      </c>
      <c r="F28" s="54">
        <f t="shared" si="0"/>
        <v>0.007060185185185184</v>
      </c>
      <c r="G28" s="54"/>
      <c r="H28" s="54"/>
      <c r="I28" s="53"/>
    </row>
    <row r="29" spans="1:9" ht="15.75">
      <c r="A29" s="67">
        <v>39</v>
      </c>
      <c r="B29" s="68" t="s">
        <v>139</v>
      </c>
      <c r="C29" s="63" t="s">
        <v>141</v>
      </c>
      <c r="D29" s="57">
        <f>E28</f>
        <v>0.007060185185185184</v>
      </c>
      <c r="E29" s="8">
        <v>0.01667824074074074</v>
      </c>
      <c r="F29" s="57">
        <f t="shared" si="0"/>
        <v>0.009618055555555557</v>
      </c>
      <c r="G29" s="57"/>
      <c r="H29" s="57"/>
      <c r="I29" s="56">
        <v>8</v>
      </c>
    </row>
    <row r="30" spans="1:9" ht="15.75">
      <c r="A30" s="69">
        <v>40</v>
      </c>
      <c r="B30" s="70"/>
      <c r="C30" s="64" t="s">
        <v>142</v>
      </c>
      <c r="D30" s="59">
        <f>E29</f>
        <v>0.01667824074074074</v>
      </c>
      <c r="E30" s="60">
        <v>0.022743055555555555</v>
      </c>
      <c r="F30" s="59">
        <f t="shared" si="0"/>
        <v>0.0060648148148148145</v>
      </c>
      <c r="G30" s="61">
        <f>E30</f>
        <v>0.022743055555555555</v>
      </c>
      <c r="H30" s="61" t="e">
        <f>G30-#REF!</f>
        <v>#REF!</v>
      </c>
      <c r="I30" s="58"/>
    </row>
    <row r="31" spans="1:9" ht="15.75">
      <c r="A31" s="65">
        <v>32</v>
      </c>
      <c r="B31" s="66"/>
      <c r="C31" s="62" t="s">
        <v>133</v>
      </c>
      <c r="D31" s="54">
        <v>0</v>
      </c>
      <c r="E31" s="55">
        <v>0.006087962962962964</v>
      </c>
      <c r="F31" s="54">
        <f t="shared" si="0"/>
        <v>0.006087962962962964</v>
      </c>
      <c r="G31" s="54"/>
      <c r="H31" s="54"/>
      <c r="I31" s="53"/>
    </row>
    <row r="32" spans="1:9" ht="15.75">
      <c r="A32" s="67">
        <v>33</v>
      </c>
      <c r="B32" s="68" t="s">
        <v>132</v>
      </c>
      <c r="C32" s="63" t="s">
        <v>134</v>
      </c>
      <c r="D32" s="57">
        <f>E31</f>
        <v>0.006087962962962964</v>
      </c>
      <c r="E32" s="8">
        <v>0.01539351851851852</v>
      </c>
      <c r="F32" s="57">
        <f t="shared" si="0"/>
        <v>0.009305555555555556</v>
      </c>
      <c r="G32" s="57"/>
      <c r="H32" s="57"/>
      <c r="I32" s="56">
        <v>9</v>
      </c>
    </row>
    <row r="33" spans="1:9" ht="15.75">
      <c r="A33" s="69">
        <v>34</v>
      </c>
      <c r="B33" s="70"/>
      <c r="C33" s="64" t="s">
        <v>135</v>
      </c>
      <c r="D33" s="59">
        <f>E32</f>
        <v>0.01539351851851852</v>
      </c>
      <c r="E33" s="60">
        <v>0.022951388888888886</v>
      </c>
      <c r="F33" s="59">
        <f t="shared" si="0"/>
        <v>0.007557870370370366</v>
      </c>
      <c r="G33" s="61">
        <f>E33</f>
        <v>0.022951388888888886</v>
      </c>
      <c r="H33" s="61">
        <f>G33-G21</f>
        <v>0.0013541666666666632</v>
      </c>
      <c r="I33" s="58"/>
    </row>
    <row r="34" spans="1:9" ht="15.75">
      <c r="A34" s="65">
        <v>29</v>
      </c>
      <c r="B34" s="66"/>
      <c r="C34" s="62" t="s">
        <v>128</v>
      </c>
      <c r="D34" s="54">
        <v>0</v>
      </c>
      <c r="E34" s="55">
        <v>0.006851851851851852</v>
      </c>
      <c r="F34" s="54">
        <f t="shared" si="0"/>
        <v>0.006851851851851852</v>
      </c>
      <c r="G34" s="54"/>
      <c r="H34" s="54"/>
      <c r="I34" s="53"/>
    </row>
    <row r="35" spans="1:9" ht="15.75">
      <c r="A35" s="67">
        <v>30</v>
      </c>
      <c r="B35" s="68" t="s">
        <v>127</v>
      </c>
      <c r="C35" s="63" t="s">
        <v>129</v>
      </c>
      <c r="D35" s="57">
        <f>E34</f>
        <v>0.006851851851851852</v>
      </c>
      <c r="E35" s="8">
        <v>0.015856481481481482</v>
      </c>
      <c r="F35" s="57">
        <f t="shared" si="0"/>
        <v>0.00900462962962963</v>
      </c>
      <c r="G35" s="57"/>
      <c r="H35" s="57"/>
      <c r="I35" s="56">
        <v>10</v>
      </c>
    </row>
    <row r="36" spans="1:9" ht="15.75">
      <c r="A36" s="69">
        <v>31</v>
      </c>
      <c r="B36" s="70"/>
      <c r="C36" s="64" t="s">
        <v>130</v>
      </c>
      <c r="D36" s="59">
        <f>E35</f>
        <v>0.015856481481481482</v>
      </c>
      <c r="E36" s="60">
        <v>0.023078703703703702</v>
      </c>
      <c r="F36" s="59">
        <f t="shared" si="0"/>
        <v>0.00722222222222222</v>
      </c>
      <c r="G36" s="61">
        <f>E36</f>
        <v>0.023078703703703702</v>
      </c>
      <c r="H36" s="61" t="e">
        <f>G36-#REF!</f>
        <v>#REF!</v>
      </c>
      <c r="I36" s="58"/>
    </row>
    <row r="37" spans="1:9" ht="15.75">
      <c r="A37" s="65">
        <v>35</v>
      </c>
      <c r="B37" s="66"/>
      <c r="C37" s="62" t="s">
        <v>138</v>
      </c>
      <c r="D37" s="54">
        <v>0</v>
      </c>
      <c r="E37" s="55">
        <v>0.0060416666666666665</v>
      </c>
      <c r="F37" s="54">
        <f t="shared" si="0"/>
        <v>0.0060416666666666665</v>
      </c>
      <c r="G37" s="54"/>
      <c r="H37" s="54"/>
      <c r="I37" s="53"/>
    </row>
    <row r="38" spans="1:9" ht="15.75">
      <c r="A38" s="67">
        <v>36</v>
      </c>
      <c r="B38" s="68" t="s">
        <v>131</v>
      </c>
      <c r="C38" s="63" t="s">
        <v>136</v>
      </c>
      <c r="D38" s="57">
        <f>E37</f>
        <v>0.0060416666666666665</v>
      </c>
      <c r="E38" s="8">
        <v>0.014363425925925925</v>
      </c>
      <c r="F38" s="57">
        <f t="shared" si="0"/>
        <v>0.008321759259259258</v>
      </c>
      <c r="G38" s="57"/>
      <c r="H38" s="57"/>
      <c r="I38" s="56" t="s">
        <v>152</v>
      </c>
    </row>
    <row r="39" spans="1:9" ht="15.75">
      <c r="A39" s="69">
        <v>37</v>
      </c>
      <c r="B39" s="70"/>
      <c r="C39" s="64" t="s">
        <v>137</v>
      </c>
      <c r="D39" s="59">
        <f>E38</f>
        <v>0.014363425925925925</v>
      </c>
      <c r="E39" s="60">
        <v>0.023634259259259258</v>
      </c>
      <c r="F39" s="59">
        <f t="shared" si="0"/>
        <v>0.009270833333333332</v>
      </c>
      <c r="G39" s="61">
        <f>E39</f>
        <v>0.023634259259259258</v>
      </c>
      <c r="H39" s="61">
        <f>G39-G24</f>
        <v>0.001851851851851851</v>
      </c>
      <c r="I39" s="58"/>
    </row>
    <row r="40" spans="1:9" ht="15.75">
      <c r="A40" s="65">
        <v>26</v>
      </c>
      <c r="B40" s="66"/>
      <c r="C40" s="62" t="s">
        <v>124</v>
      </c>
      <c r="D40" s="54">
        <v>0</v>
      </c>
      <c r="E40" s="55">
        <v>0.007662037037037037</v>
      </c>
      <c r="F40" s="54">
        <f t="shared" si="0"/>
        <v>0.007662037037037037</v>
      </c>
      <c r="G40" s="54"/>
      <c r="H40" s="54"/>
      <c r="I40" s="53"/>
    </row>
    <row r="41" spans="1:9" ht="15.75">
      <c r="A41" s="67">
        <v>27</v>
      </c>
      <c r="B41" s="68" t="s">
        <v>151</v>
      </c>
      <c r="C41" s="63" t="s">
        <v>125</v>
      </c>
      <c r="D41" s="57">
        <f>E40</f>
        <v>0.007662037037037037</v>
      </c>
      <c r="E41" s="8">
        <v>0.018206018518518517</v>
      </c>
      <c r="F41" s="57">
        <f t="shared" si="0"/>
        <v>0.01054398148148148</v>
      </c>
      <c r="G41" s="57"/>
      <c r="H41" s="57"/>
      <c r="I41" s="56">
        <v>12</v>
      </c>
    </row>
    <row r="42" spans="1:9" ht="15.75">
      <c r="A42" s="69">
        <v>28</v>
      </c>
      <c r="B42" s="70"/>
      <c r="C42" s="64" t="s">
        <v>126</v>
      </c>
      <c r="D42" s="59">
        <f>E41</f>
        <v>0.018206018518518517</v>
      </c>
      <c r="E42" s="60">
        <v>0.024131944444444445</v>
      </c>
      <c r="F42" s="59">
        <f t="shared" si="0"/>
        <v>0.005925925925925928</v>
      </c>
      <c r="G42" s="61">
        <f>E42</f>
        <v>0.024131944444444445</v>
      </c>
      <c r="H42" s="61">
        <f>G42-G39</f>
        <v>0.0004976851851851878</v>
      </c>
      <c r="I42" s="58"/>
    </row>
  </sheetData>
  <mergeCells count="2">
    <mergeCell ref="A1:I1"/>
    <mergeCell ref="A4:I4"/>
  </mergeCells>
  <printOptions/>
  <pageMargins left="0.64" right="0.23" top="0.63" bottom="0.29" header="0.5" footer="0.2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Vilnis</dc:creator>
  <cp:keywords/>
  <dc:description/>
  <cp:lastModifiedBy>-</cp:lastModifiedBy>
  <cp:lastPrinted>2008-02-16T11:23:49Z</cp:lastPrinted>
  <dcterms:created xsi:type="dcterms:W3CDTF">2004-02-21T04:05:58Z</dcterms:created>
  <dcterms:modified xsi:type="dcterms:W3CDTF">2008-02-18T11:38:18Z</dcterms:modified>
  <cp:category/>
  <cp:version/>
  <cp:contentType/>
  <cp:contentStatus/>
</cp:coreProperties>
</file>